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2.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Override PartName="/xl/comments2.xml" ContentType="application/vnd.openxmlformats-officedocument.spreadsheetml.comments+xml"/>
  <Override PartName="/xl/drawings/drawing1.xml" ContentType="application/vnd.openxmlformats-officedocument.drawing+xml"/>
  <Override PartName="/xl/drawings/vmlDrawing1.vml" ContentType="application/vnd.openxmlformats-officedocument.vmlDrawing"/>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1"/>
  </bookViews>
  <sheets>
    <sheet name="About" sheetId="1" state="visible" r:id="rId3"/>
    <sheet name="Ranking" sheetId="2" state="visible" r:id="rId4"/>
    <sheet name="Criteria" sheetId="3" state="visible" r:id="rId5"/>
  </sheets>
  <definedNames>
    <definedName function="false" hidden="true" localSheetId="1" name="_xlnm._FilterDatabase" vbProcedure="false">Ranking!$A$1:$R$57</definedName>
  </definedNames>
  <calcPr iterateCount="100" refMode="A1" iterate="false" iterateDelta="0.0001"/>
  <extLst>
    <ext xmlns:loext="http://schemas.libreoffice.org/" uri="{7626C862-2A13-11E5-B345-FEFF819CDC9F}">
      <loext:extCalcPr stringRefSyntax="ExcelA1"/>
    </ext>
  </extLst>
</workbook>
</file>

<file path=xl/comments2.xml><?xml version="1.0" encoding="utf-8"?>
<comments xmlns="http://schemas.openxmlformats.org/spreadsheetml/2006/main" xmlns:xdr="http://schemas.openxmlformats.org/drawingml/2006/spreadsheetDrawing">
  <authors>
    <author>Unknown Author</author>
  </authors>
  <commentList>
    <comment ref="I1" authorId="0">
      <text>
        <r>
          <rPr>
            <sz val="10"/>
            <rFont val="Arial"/>
            <family val="2"/>
          </rPr>
          <t xml:space="preserve">Weighted double. Based on public actions reported through 2025; states with new laws may simply not have acted yet.</t>
        </r>
      </text>
    </comment>
    <comment ref="L1" authorId="0">
      <text>
        <r>
          <rPr>
            <sz val="10"/>
            <rFont val="Arial"/>
            <family val="2"/>
          </rPr>
          <t xml:space="preserve">Most explicit state constitutional rights limit government, not companies. California's also applies to private parties.</t>
        </r>
      </text>
    </comment>
    <comment ref="M1" authorId="0">
      <text>
        <r>
          <rPr>
            <sz val="10"/>
            <rFont val="Arial"/>
            <family val="2"/>
          </rPr>
          <t xml:space="preserve">Lower confidence: based mainly on a 2015 ACLU survey of state location-privacy laws; some states may have added protections since. The federal Carpenter decision (2018) already requires a warrant for historical cell-site records everywhere.</t>
        </r>
      </text>
    </comment>
  </commentList>
</comments>
</file>

<file path=xl/sharedStrings.xml><?xml version="1.0" encoding="utf-8"?>
<sst xmlns="http://schemas.openxmlformats.org/spreadsheetml/2006/main" count="214" uniqueCount="138">
  <si>
    <t xml:space="preserve">U.S. state and territory privacy ranking</t>
  </si>
  <si>
    <t xml:space="preserve">Scores reflect protections in effect as of 2026-10-30, measured against the EU's GDPR as the benchmark. Laws signed but not yet in effect are noted and score 1 on 'Comprehensive law'.</t>
  </si>
  <si>
    <t xml:space="preserve">Consumer score covers protection from companies (max 30, enforcement weighted double). Government score covers constitutional privacy rights and police access to data (max 6) and is kept separate so it doesn't mask the consumer score.</t>
  </si>
  <si>
    <t xml:space="preserve">Score cells are shaded as a heat map, pale cream (0) through gold to green (3). They can be edited (whole numbers 0-3); totals, percentages and ranks recalculate. Change weights on the Criteria tab.</t>
  </si>
  <si>
    <t xml:space="preserve">Many scores are judgment calls. The Notes column explains each state's notable features. Where no specific evidence was found, a state gets the default score for its category: for example, every state with a broad law in effect starts at collection 1, rights 3, brokers 1, sensitive 2, regulator 1.</t>
  </si>
  <si>
    <t xml:space="preserve">Known limits: police-access scores rely mainly on a 2015 survey and may miss newer laws; enforcement reflects public actions through 2025; breach-law 30-day deadlines are confirmed only for the states marked; American Samoa and the Northern Mariana Islands had no breach law in the sources reviewed, which may reflect a gap in those sources.</t>
  </si>
  <si>
    <t xml:space="preserve">Sources</t>
  </si>
  <si>
    <t xml:space="preserve">State comprehensive laws and dates: ClauseAudit state privacy law tracker; Morgan Lewis, 'New US State Consumer Privacy Laws' (July 2026); MultiState (Oct. 28, 2026).</t>
  </si>
  <si>
    <t xml:space="preserve">Enforcement: Future of Privacy Forum, 'U.S. Privacy Enforcement in 2025' (Feb. 2026); MultiState, 'How state AGs are policing consumer data practices' (Sept. 2026).</t>
  </si>
  <si>
    <t xml:space="preserve">Police access: ACLU, 'Status of Location Privacy Legislation in the States' (2015); EPIC, State Location Privacy Policy.</t>
  </si>
  <si>
    <t xml:space="preserve">Breach notification: DLA Piper, Data Protection Laws of the World (U.S. breach notification).</t>
  </si>
  <si>
    <t xml:space="preserve">General information, not legal advice. Laws change every legislative session.</t>
  </si>
  <si>
    <t xml:space="preserve">Jurisdiction</t>
  </si>
  <si>
    <t xml:space="preserve">Type</t>
  </si>
  <si>
    <t xml:space="preserve">Comprehensive law</t>
  </si>
  <si>
    <t xml:space="preserve">Collection limits</t>
  </si>
  <si>
    <t xml:space="preserve">Individual rights</t>
  </si>
  <si>
    <t xml:space="preserve">Data brokers</t>
  </si>
  <si>
    <t xml:space="preserve">Sensitive data</t>
  </si>
  <si>
    <t xml:space="preserve">Regulator</t>
  </si>
  <si>
    <t xml:space="preserve">Enforcement record</t>
  </si>
  <si>
    <t xml:space="preserve">Personal remedies</t>
  </si>
  <si>
    <t xml:space="preserve">Breach notification</t>
  </si>
  <si>
    <t xml:space="preserve">Constitutional right</t>
  </si>
  <si>
    <t xml:space="preserve">Police access to data</t>
  </si>
  <si>
    <t xml:space="preserve">Consumer score</t>
  </si>
  <si>
    <t xml:space="preserve">Consumer %</t>
  </si>
  <si>
    <t xml:space="preserve">Government score</t>
  </si>
  <si>
    <t xml:space="preserve">Consumer rank</t>
  </si>
  <si>
    <t xml:space="preserve">Notes and judgment calls</t>
  </si>
  <si>
    <t xml:space="preserve">Alabama</t>
  </si>
  <si>
    <t xml:space="preserve">State</t>
  </si>
  <si>
    <t xml:space="preserve">Law signed in 2026, takes effect May 1, 2027; other scores rise then.</t>
  </si>
  <si>
    <t xml:space="preserve">Alaska</t>
  </si>
  <si>
    <t xml:space="preserve">Arizona</t>
  </si>
  <si>
    <t xml:space="preserve">Arkansas</t>
  </si>
  <si>
    <t xml:space="preserve">California</t>
  </si>
  <si>
    <t xml:space="preserve">Only state with a dedicated privacy agency (CalPrivacy); DROP one-step broker deletion; repeated CCPA fines in 2025; constitutional privacy right applies to companies too.</t>
  </si>
  <si>
    <t xml:space="preserve">Colorado</t>
  </si>
  <si>
    <t xml:space="preserve">Connecticut</t>
  </si>
  <si>
    <t xml:space="preserve">AG publishes annual privacy enforcement reports; CTDPA penalties in 2025.</t>
  </si>
  <si>
    <t xml:space="preserve">Delaware</t>
  </si>
  <si>
    <t xml:space="preserve">District of Columbia</t>
  </si>
  <si>
    <t xml:space="preserve">District</t>
  </si>
  <si>
    <t xml:space="preserve">Florida</t>
  </si>
  <si>
    <t xml:space="preserve">Florida Digital Bill of Rights covers only very large companies. AG sued Roku under the Digital Bill of Rights (2025).</t>
  </si>
  <si>
    <t xml:space="preserve">Georgia</t>
  </si>
  <si>
    <t xml:space="preserve">Hawaii</t>
  </si>
  <si>
    <t xml:space="preserve">Idaho</t>
  </si>
  <si>
    <t xml:space="preserve">Illinois</t>
  </si>
  <si>
    <t xml:space="preserve">No comprehensive law, but BIPA is the strongest biometric law in the US, with a private right to sue and large judgments.</t>
  </si>
  <si>
    <t xml:space="preserve">Indiana</t>
  </si>
  <si>
    <t xml:space="preserve">Iowa</t>
  </si>
  <si>
    <t xml:space="preserve">No right to correct data; weaker collection and sensitive-data rules.</t>
  </si>
  <si>
    <t xml:space="preserve">Kansas</t>
  </si>
  <si>
    <t xml:space="preserve">Kentucky</t>
  </si>
  <si>
    <t xml:space="preserve">Louisiana</t>
  </si>
  <si>
    <t xml:space="preserve">Law signed in 2026, takes effect January 1, 2027; other scores rise then.</t>
  </si>
  <si>
    <t xml:space="preserve">Maine</t>
  </si>
  <si>
    <t xml:space="preserve">Maryland</t>
  </si>
  <si>
    <t xml:space="preserve">Strictest collection standard in the US; bans sale of sensitive data.</t>
  </si>
  <si>
    <t xml:space="preserve">Massachusetts</t>
  </si>
  <si>
    <t xml:space="preserve">Michigan</t>
  </si>
  <si>
    <t xml:space="preserve">State constitution protects electronic data from warrantless searches.</t>
  </si>
  <si>
    <t xml:space="preserve">Minnesota</t>
  </si>
  <si>
    <t xml:space="preserve">Mississippi</t>
  </si>
  <si>
    <t xml:space="preserve">Missouri</t>
  </si>
  <si>
    <t xml:space="preserve">Montana</t>
  </si>
  <si>
    <t xml:space="preserve">Nebraska</t>
  </si>
  <si>
    <t xml:space="preserve">Nevada</t>
  </si>
  <si>
    <t xml:space="preserve">No comprehensive law; has a consumer health data law.</t>
  </si>
  <si>
    <t xml:space="preserve">New Hampshire</t>
  </si>
  <si>
    <t xml:space="preserve">New Jersey</t>
  </si>
  <si>
    <t xml:space="preserve">New Mexico</t>
  </si>
  <si>
    <t xml:space="preserve">New York</t>
  </si>
  <si>
    <t xml:space="preserve">North Carolina</t>
  </si>
  <si>
    <t xml:space="preserve">North Dakota</t>
  </si>
  <si>
    <t xml:space="preserve">Ohio</t>
  </si>
  <si>
    <t xml:space="preserve">Oklahoma</t>
  </si>
  <si>
    <t xml:space="preserve">Oregon</t>
  </si>
  <si>
    <t xml:space="preserve">Runs a data broker registry. DOJ publishes annual and quarterly privacy enforcement reports.</t>
  </si>
  <si>
    <t xml:space="preserve">Pennsylvania</t>
  </si>
  <si>
    <t xml:space="preserve">Rhode Island</t>
  </si>
  <si>
    <t xml:space="preserve">South Carolina</t>
  </si>
  <si>
    <t xml:space="preserve">South Dakota</t>
  </si>
  <si>
    <t xml:space="preserve">Tennessee</t>
  </si>
  <si>
    <t xml:space="preserve">Texas</t>
  </si>
  <si>
    <t xml:space="preserve">Runs a data broker registry. Billion-dollar biometric privacy settlements (Meta 2024, Google 2025) and a TDPSA lawsuit.</t>
  </si>
  <si>
    <t xml:space="preserve">Utah</t>
  </si>
  <si>
    <t xml:space="preserve">No right to correct data; weaker collection and sensitive-data rules. AG sued Snap under the Utah Consumer Privacy Act (2025).</t>
  </si>
  <si>
    <t xml:space="preserve">Vermont</t>
  </si>
  <si>
    <t xml:space="preserve">Law signed in 2026, takes effect January 1, 2028; other scores rise then. Runs a data broker registry.</t>
  </si>
  <si>
    <t xml:space="preserve">Virginia</t>
  </si>
  <si>
    <t xml:space="preserve">Washington</t>
  </si>
  <si>
    <t xml:space="preserve">No comprehensive law, but the My Health My Data Act protects health data with a private right to sue.</t>
  </si>
  <si>
    <t xml:space="preserve">West Virginia</t>
  </si>
  <si>
    <t xml:space="preserve">Wisconsin</t>
  </si>
  <si>
    <t xml:space="preserve">Wyoming</t>
  </si>
  <si>
    <t xml:space="preserve">Puerto Rico</t>
  </si>
  <si>
    <t xml:space="preserve">Territory</t>
  </si>
  <si>
    <t xml:space="preserve">Guam</t>
  </si>
  <si>
    <t xml:space="preserve">U.S. Virgin Islands</t>
  </si>
  <si>
    <t xml:space="preserve">American Samoa</t>
  </si>
  <si>
    <t xml:space="preserve">No breach notification law found in the sources reviewed.</t>
  </si>
  <si>
    <t xml:space="preserve">Northern Mariana Islands</t>
  </si>
  <si>
    <t xml:space="preserve">#</t>
  </si>
  <si>
    <t xml:space="preserve">Criterion</t>
  </si>
  <si>
    <t xml:space="preserve">What it measures</t>
  </si>
  <si>
    <t xml:space="preserve">Score type</t>
  </si>
  <si>
    <t xml:space="preserve">Weight</t>
  </si>
  <si>
    <t xml:space="preserve">Max points</t>
  </si>
  <si>
    <t xml:space="preserve">How it's scored</t>
  </si>
  <si>
    <t xml:space="preserve">One law covering most companies and sectors</t>
  </si>
  <si>
    <t xml:space="preserve">Consumer</t>
  </si>
  <si>
    <t xml:space="preserve">3 broad law in effect · 1 narrow law, or signed but not yet in effect · 0 none</t>
  </si>
  <si>
    <t xml:space="preserve">Limits on collecting more data than needed</t>
  </si>
  <si>
    <t xml:space="preserve">3 strict 'strictly necessary' standard · 2 purpose limits plus rules · 1 'reasonably necessary' standard · 0 none</t>
  </si>
  <si>
    <t xml:space="preserve">Rights to see, correct, delete and move your data</t>
  </si>
  <si>
    <t xml:space="preserve">3 all four · 2 missing correction · 1 narrow law · 0 none</t>
  </si>
  <si>
    <t xml:space="preserve">Brokers registered, covered and removable</t>
  </si>
  <si>
    <t xml:space="preserve">3 registry plus one-step deletion · 2 registry · 1 covered by law (public-records exemption) · 0 none</t>
  </si>
  <si>
    <t xml:space="preserve">Health, biometric, location and children's data</t>
  </si>
  <si>
    <t xml:space="preserve">3 sale of sensitive data banned · 2 opt-in consent or strong health/biometric law · 1 notice and opt-out · 0 none</t>
  </si>
  <si>
    <t xml:space="preserve">Who enforces, and how dedicated they are</t>
  </si>
  <si>
    <t xml:space="preserve">3 dedicated privacy agency · 2 AG with published privacy enforcement program · 1 AG enforcement · 0 no privacy law to enforce</t>
  </si>
  <si>
    <t xml:space="preserve">Penalties actually imposed</t>
  </si>
  <si>
    <t xml:space="preserve">3 repeated, substantial penalties · 2 several actions or large private judgments · 1 at least one public action · 0 none found</t>
  </si>
  <si>
    <t xml:space="preserve">Complaints, and the right to sue</t>
  </si>
  <si>
    <t xml:space="preserve">2 private right to sue in some privacy cases · 1 free AG consumer complaints only · 3 broad private right (none yet)</t>
  </si>
  <si>
    <t xml:space="preserve">Notice when your data leaks</t>
  </si>
  <si>
    <t xml:space="preserve">3 law with 30-day deadline · 2 law · 0 none found</t>
  </si>
  <si>
    <t xml:space="preserve">Explicit right to privacy in the state constitution</t>
  </si>
  <si>
    <t xml:space="preserve">Government</t>
  </si>
  <si>
    <t xml:space="preserve">3 explicit and also applies to private companies · 2 explicit, against government · 0 none explicit</t>
  </si>
  <si>
    <t xml:space="preserve">Warrant rules for location and electronic data, beyond the federal baseline</t>
  </si>
  <si>
    <t xml:space="preserve">3 warrant for location (historical and real-time) or electronic data · 2 partial coverage · 1 narrow coverage · 0 federal baseline only</t>
  </si>
  <si>
    <t xml:space="preserve">Consumer protection max</t>
  </si>
  <si>
    <t xml:space="preserve">Government max</t>
  </si>
</sst>
</file>

<file path=xl/styles.xml><?xml version="1.0" encoding="utf-8"?>
<styleSheet xmlns="http://schemas.openxmlformats.org/spreadsheetml/2006/main">
  <numFmts count="3">
    <numFmt numFmtId="164" formatCode="General"/>
    <numFmt numFmtId="165" formatCode="General"/>
    <numFmt numFmtId="166" formatCode="0%"/>
  </numFmts>
  <fonts count="9">
    <font>
      <sz val="11"/>
      <color theme="1"/>
      <name val="Calibri"/>
      <family val="2"/>
      <charset val="1"/>
    </font>
    <font>
      <sz val="10"/>
      <name val="Arial"/>
      <family val="0"/>
    </font>
    <font>
      <sz val="10"/>
      <name val="Arial"/>
      <family val="0"/>
    </font>
    <font>
      <sz val="10"/>
      <name val="Arial"/>
      <family val="0"/>
    </font>
    <font>
      <b val="true"/>
      <sz val="12"/>
      <name val="Arial"/>
      <family val="0"/>
      <charset val="1"/>
    </font>
    <font>
      <sz val="10"/>
      <name val="Arial"/>
      <family val="0"/>
      <charset val="1"/>
    </font>
    <font>
      <b val="true"/>
      <sz val="10"/>
      <name val="Arial"/>
      <family val="0"/>
      <charset val="1"/>
    </font>
    <font>
      <b val="true"/>
      <sz val="10"/>
      <color rgb="FFFFFFFF"/>
      <name val="Arial"/>
      <family val="0"/>
      <charset val="1"/>
    </font>
    <font>
      <sz val="10"/>
      <name val="Arial"/>
      <family val="2"/>
    </font>
  </fonts>
  <fills count="4">
    <fill>
      <patternFill patternType="none"/>
    </fill>
    <fill>
      <patternFill patternType="gray125"/>
    </fill>
    <fill>
      <patternFill patternType="solid">
        <fgColor rgb="FF3A3A3A"/>
        <bgColor rgb="FF333300"/>
      </patternFill>
    </fill>
    <fill>
      <patternFill patternType="solid">
        <fgColor rgb="FF5B6B2E"/>
        <bgColor rgb="FF666699"/>
      </patternFill>
    </fill>
  </fills>
  <borders count="2">
    <border diagonalUp="false" diagonalDown="false">
      <left/>
      <right/>
      <top/>
      <bottom/>
      <diagonal/>
    </border>
    <border diagonalUp="false" diagonalDown="false">
      <left style="thin">
        <color rgb="FFC8D1D5"/>
      </left>
      <right style="thin">
        <color rgb="FFC8D1D5"/>
      </right>
      <top style="thin">
        <color rgb="FFC8D1D5"/>
      </top>
      <bottom style="thin">
        <color rgb="FFC8D1D5"/>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1">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top" textRotation="0" wrapText="true" indent="0" shrinkToFit="false"/>
      <protection locked="true" hidden="false"/>
    </xf>
    <xf numFmtId="164" fontId="5" fillId="0" borderId="0" xfId="0" applyFont="true" applyBorder="false" applyAlignment="true" applyProtection="false">
      <alignment horizontal="general" vertical="top" textRotation="0" wrapText="tru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7" fillId="2" borderId="1" xfId="0" applyFont="true" applyBorder="true" applyAlignment="true" applyProtection="false">
      <alignment horizontal="center" vertical="center" textRotation="0" wrapText="true" indent="0" shrinkToFit="false"/>
      <protection locked="true" hidden="false"/>
    </xf>
    <xf numFmtId="164" fontId="7" fillId="3" borderId="1" xfId="0" applyFont="true" applyBorder="true" applyAlignment="true" applyProtection="false">
      <alignment horizontal="center" vertical="center" textRotation="0" wrapText="true" indent="0" shrinkToFit="false"/>
      <protection locked="true" hidden="false"/>
    </xf>
    <xf numFmtId="164" fontId="5" fillId="0" borderId="1" xfId="0" applyFont="true" applyBorder="true" applyAlignment="true" applyProtection="false">
      <alignment horizontal="general" vertical="top" textRotation="0" wrapText="true" indent="0" shrinkToFit="false"/>
      <protection locked="true" hidden="false"/>
    </xf>
    <xf numFmtId="164" fontId="5" fillId="0" borderId="1" xfId="0" applyFont="true" applyBorder="true" applyAlignment="true" applyProtection="false">
      <alignment horizontal="center" vertical="top" textRotation="0" wrapText="false" indent="0" shrinkToFit="false"/>
      <protection locked="true" hidden="false"/>
    </xf>
    <xf numFmtId="165" fontId="6" fillId="0" borderId="1" xfId="0" applyFont="true" applyBorder="true" applyAlignment="true" applyProtection="false">
      <alignment horizontal="center" vertical="top" textRotation="0" wrapText="false" indent="0" shrinkToFit="false"/>
      <protection locked="true" hidden="false"/>
    </xf>
    <xf numFmtId="166" fontId="6" fillId="0" borderId="1" xfId="0" applyFont="true" applyBorder="true" applyAlignment="true" applyProtection="false">
      <alignment horizontal="center" vertical="top" textRotation="0" wrapText="false" indent="0" shrinkToFit="false"/>
      <protection locked="true" hidden="false"/>
    </xf>
    <xf numFmtId="164" fontId="7" fillId="2" borderId="0" xfId="0" applyFont="true" applyBorder="false" applyAlignment="true" applyProtection="false">
      <alignment horizontal="general"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24">
    <dxf>
      <fill>
        <patternFill patternType="solid">
          <fgColor rgb="FF3A3A3A"/>
          <bgColor rgb="FF000000"/>
        </patternFill>
      </fill>
    </dxf>
    <dxf>
      <fill>
        <patternFill patternType="solid">
          <bgColor rgb="FF000000"/>
        </patternFill>
      </fill>
    </dxf>
    <dxf>
      <fill>
        <patternFill patternType="solid">
          <fgColor rgb="FFFFFFFF"/>
          <bgColor rgb="FF000000"/>
        </patternFill>
      </fill>
    </dxf>
    <dxf>
      <fill>
        <patternFill patternType="solid">
          <fgColor rgb="FF2E9E5B"/>
          <bgColor rgb="FF000000"/>
        </patternFill>
      </fill>
    </dxf>
    <dxf>
      <fill>
        <patternFill patternType="solid">
          <fgColor rgb="FFEDD394"/>
          <bgColor rgb="FF000000"/>
        </patternFill>
      </fill>
    </dxf>
    <dxf>
      <fill>
        <patternFill patternType="solid">
          <fgColor rgb="FFF4F1E8"/>
          <bgColor rgb="FF000000"/>
        </patternFill>
      </fill>
    </dxf>
    <dxf>
      <fill>
        <patternFill patternType="solid">
          <fgColor rgb="FFABB865"/>
          <bgColor rgb="FF000000"/>
        </patternFill>
      </fill>
    </dxf>
    <dxf>
      <fill>
        <patternFill patternType="solid">
          <fgColor rgb="FF5B6B2E"/>
          <bgColor rgb="FF000000"/>
        </patternFill>
      </fill>
    </dxf>
    <dxf>
      <fill>
        <patternFill patternType="solid">
          <fgColor rgb="FF4EA55E"/>
          <bgColor rgb="FF000000"/>
        </patternFill>
      </fill>
    </dxf>
    <dxf>
      <fill>
        <patternFill patternType="solid">
          <fgColor rgb="FF6DAB61"/>
          <bgColor rgb="FF000000"/>
        </patternFill>
      </fill>
    </dxf>
    <dxf>
      <fill>
        <patternFill patternType="solid">
          <fgColor rgb="FF7CAE62"/>
          <bgColor rgb="FF000000"/>
        </patternFill>
      </fill>
    </dxf>
    <dxf>
      <fill>
        <patternFill patternType="solid">
          <fgColor rgb="FF9CB564"/>
          <bgColor rgb="FF000000"/>
        </patternFill>
      </fill>
    </dxf>
    <dxf>
      <fill>
        <patternFill patternType="solid">
          <fgColor rgb="FFBBBB67"/>
          <bgColor rgb="FF000000"/>
        </patternFill>
      </fill>
    </dxf>
    <dxf>
      <fill>
        <patternFill patternType="solid">
          <fgColor rgb="FFCABE68"/>
          <bgColor rgb="FF000000"/>
        </patternFill>
      </fill>
    </dxf>
    <dxf>
      <fill>
        <patternFill patternType="solid">
          <fgColor rgb="FFDAC169"/>
          <bgColor rgb="FF000000"/>
        </patternFill>
      </fill>
    </dxf>
    <dxf>
      <fill>
        <patternFill patternType="solid">
          <fgColor rgb="FFEAC875"/>
          <bgColor rgb="FF000000"/>
        </patternFill>
      </fill>
    </dxf>
    <dxf>
      <fill>
        <patternFill patternType="solid">
          <fgColor rgb="FFEBCC80"/>
          <bgColor rgb="FF000000"/>
        </patternFill>
      </fill>
    </dxf>
    <dxf>
      <fill>
        <patternFill patternType="solid">
          <fgColor rgb="FFEED79F"/>
          <bgColor rgb="FF000000"/>
        </patternFill>
      </fill>
    </dxf>
    <dxf>
      <fill>
        <patternFill patternType="solid">
          <fgColor rgb="FFEFDBA9"/>
          <bgColor rgb="FF000000"/>
        </patternFill>
      </fill>
    </dxf>
    <dxf>
      <fill>
        <patternFill patternType="solid">
          <fgColor rgb="FFF1E2BE"/>
          <bgColor rgb="FF000000"/>
        </patternFill>
      </fill>
    </dxf>
    <dxf>
      <fill>
        <patternFill patternType="solid">
          <fgColor rgb="FFF2E6C9"/>
          <bgColor rgb="FF000000"/>
        </patternFill>
      </fill>
    </dxf>
    <dxf>
      <fill>
        <patternFill patternType="solid">
          <fgColor rgb="FFF4EEDE"/>
          <bgColor rgb="FF000000"/>
        </patternFill>
      </fill>
    </dxf>
    <dxf>
      <fill>
        <patternFill patternType="solid">
          <fgColor rgb="FF6DAB60"/>
          <bgColor rgb="FF000000"/>
        </patternFill>
      </fill>
    </dxf>
    <dxf>
      <fill>
        <patternFill patternType="solid">
          <fgColor rgb="FFE9C46A"/>
          <bgColor rgb="FF000000"/>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5B6B2E"/>
      <rgbColor rgb="FF800080"/>
      <rgbColor rgb="FF008080"/>
      <rgbColor rgb="FFC0C0C0"/>
      <rgbColor rgb="FF808080"/>
      <rgbColor rgb="FF9999FF"/>
      <rgbColor rgb="FF993366"/>
      <rgbColor rgb="FFFFFFCC"/>
      <rgbColor rgb="FFCCFFFF"/>
      <rgbColor rgb="FF660066"/>
      <rgbColor rgb="FFFF8080"/>
      <rgbColor rgb="FF0066CC"/>
      <rgbColor rgb="FFC8D1D5"/>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A3A3A"/>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mlns:r="http://schemas.openxmlformats.org/officeDocument/2006/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2.xml.rels><?xml version="1.0" encoding="UTF-8"?>
<Relationships xmlns="http://schemas.openxmlformats.org/package/2006/relationships"><Relationship Id="rId1" Type="http://schemas.openxmlformats.org/officeDocument/2006/relationships/comments" Target="../comments2.xml"/><Relationship Id="rId2" Type="http://schemas.openxmlformats.org/officeDocument/2006/relationships/drawing" Target="../drawings/drawing1.xml"/><Relationship Id="rId3" Type="http://schemas.openxmlformats.org/officeDocument/2006/relationships/vmlDrawing" Target="../drawings/vmlDrawing1.v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12"/>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110"/>
  </cols>
  <sheetData>
    <row r="1" customFormat="false" ht="15" hidden="false" customHeight="false" outlineLevel="0" collapsed="false">
      <c r="A1" s="1" t="s">
        <v>0</v>
      </c>
    </row>
    <row r="2" customFormat="false" ht="23.85" hidden="false" customHeight="false" outlineLevel="0" collapsed="false">
      <c r="A2" s="2" t="s">
        <v>1</v>
      </c>
    </row>
    <row r="3" customFormat="false" ht="23.85" hidden="false" customHeight="false" outlineLevel="0" collapsed="false">
      <c r="A3" s="2" t="s">
        <v>2</v>
      </c>
    </row>
    <row r="4" customFormat="false" ht="23.85" hidden="false" customHeight="false" outlineLevel="0" collapsed="false">
      <c r="A4" s="2" t="s">
        <v>3</v>
      </c>
    </row>
    <row r="5" customFormat="false" ht="35.05" hidden="false" customHeight="false" outlineLevel="0" collapsed="false">
      <c r="A5" s="2" t="s">
        <v>4</v>
      </c>
    </row>
    <row r="6" customFormat="false" ht="35.05" hidden="false" customHeight="false" outlineLevel="0" collapsed="false">
      <c r="A6" s="2" t="s">
        <v>5</v>
      </c>
    </row>
    <row r="7" customFormat="false" ht="15" hidden="false" customHeight="false" outlineLevel="0" collapsed="false">
      <c r="A7" s="3" t="s">
        <v>6</v>
      </c>
    </row>
    <row r="8" customFormat="false" ht="23.85" hidden="false" customHeight="false" outlineLevel="0" collapsed="false">
      <c r="A8" s="2" t="s">
        <v>7</v>
      </c>
    </row>
    <row r="9" customFormat="false" ht="23.85" hidden="false" customHeight="false" outlineLevel="0" collapsed="false">
      <c r="A9" s="2" t="s">
        <v>8</v>
      </c>
    </row>
    <row r="10" customFormat="false" ht="15" hidden="false" customHeight="false" outlineLevel="0" collapsed="false">
      <c r="A10" s="2" t="s">
        <v>9</v>
      </c>
    </row>
    <row r="11" customFormat="false" ht="15" hidden="false" customHeight="false" outlineLevel="0" collapsed="false">
      <c r="A11" s="2" t="s">
        <v>10</v>
      </c>
    </row>
    <row r="12" customFormat="false" ht="15" hidden="false" customHeight="false" outlineLevel="0" collapsed="false">
      <c r="A12" s="2" t="s">
        <v>11</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R57"/>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pane xSplit="2" ySplit="1" topLeftCell="C2" activePane="bottomRight" state="frozen"/>
      <selection pane="topLeft" activeCell="A1" activeCellId="0" sqref="A1"/>
      <selection pane="topRight" activeCell="C1" activeCellId="0" sqref="C1"/>
      <selection pane="bottomLeft" activeCell="A2" activeCellId="0" sqref="A2"/>
      <selection pane="bottomRight" activeCell="A1" activeCellId="0" sqref="A1"/>
    </sheetView>
  </sheetViews>
  <sheetFormatPr defaultColWidth="8.6796875" defaultRowHeight="15" zeroHeight="false" outlineLevelRow="0" outlineLevelCol="0"/>
  <cols>
    <col collapsed="false" customWidth="true" hidden="false" outlineLevel="0" max="1" min="1" style="0" width="22"/>
    <col collapsed="false" customWidth="true" hidden="false" outlineLevel="0" max="2" min="2" style="0" width="9"/>
    <col collapsed="false" customWidth="true" hidden="false" outlineLevel="0" max="17" min="3" style="0" width="11"/>
    <col collapsed="false" customWidth="true" hidden="false" outlineLevel="0" max="18" min="18" style="0" width="70"/>
  </cols>
  <sheetData>
    <row r="1" customFormat="false" ht="43.5" hidden="false" customHeight="true" outlineLevel="0" collapsed="false">
      <c r="A1" s="4" t="s">
        <v>12</v>
      </c>
      <c r="B1" s="4" t="s">
        <v>13</v>
      </c>
      <c r="C1" s="4" t="s">
        <v>14</v>
      </c>
      <c r="D1" s="4" t="s">
        <v>15</v>
      </c>
      <c r="E1" s="4" t="s">
        <v>16</v>
      </c>
      <c r="F1" s="4" t="s">
        <v>17</v>
      </c>
      <c r="G1" s="4" t="s">
        <v>18</v>
      </c>
      <c r="H1" s="4" t="s">
        <v>19</v>
      </c>
      <c r="I1" s="4" t="s">
        <v>20</v>
      </c>
      <c r="J1" s="4" t="s">
        <v>21</v>
      </c>
      <c r="K1" s="4" t="s">
        <v>22</v>
      </c>
      <c r="L1" s="5" t="s">
        <v>23</v>
      </c>
      <c r="M1" s="5" t="s">
        <v>24</v>
      </c>
      <c r="N1" s="4" t="s">
        <v>25</v>
      </c>
      <c r="O1" s="4" t="s">
        <v>26</v>
      </c>
      <c r="P1" s="5" t="s">
        <v>27</v>
      </c>
      <c r="Q1" s="4" t="s">
        <v>28</v>
      </c>
      <c r="R1" s="4" t="s">
        <v>29</v>
      </c>
    </row>
    <row r="2" customFormat="false" ht="15" hidden="false" customHeight="false" outlineLevel="0" collapsed="false">
      <c r="A2" s="6" t="s">
        <v>30</v>
      </c>
      <c r="B2" s="6" t="s">
        <v>31</v>
      </c>
      <c r="C2" s="7" t="n">
        <v>1</v>
      </c>
      <c r="D2" s="7" t="n">
        <v>0</v>
      </c>
      <c r="E2" s="7" t="n">
        <v>0</v>
      </c>
      <c r="F2" s="7" t="n">
        <v>0</v>
      </c>
      <c r="G2" s="7" t="n">
        <v>0</v>
      </c>
      <c r="H2" s="7" t="n">
        <v>0</v>
      </c>
      <c r="I2" s="7" t="n">
        <v>0</v>
      </c>
      <c r="J2" s="7" t="n">
        <v>1</v>
      </c>
      <c r="K2" s="7" t="n">
        <v>2</v>
      </c>
      <c r="L2" s="7" t="n">
        <v>0</v>
      </c>
      <c r="M2" s="7" t="n">
        <v>0</v>
      </c>
      <c r="N2" s="8" t="n">
        <f aca="false">C2*Criteria!$E$2+D2*Criteria!$E$3+E2*Criteria!$E$4+F2*Criteria!$E$5+G2*Criteria!$E$6+H2*Criteria!$E$7+I2*Criteria!$E$8+J2*Criteria!$E$9+K2*Criteria!$E$10</f>
        <v>4</v>
      </c>
      <c r="O2" s="9" t="n">
        <f aca="false">N2/Criteria!$F$14</f>
        <v>0.133333333333333</v>
      </c>
      <c r="P2" s="8" t="n">
        <f aca="false">L2+M2</f>
        <v>0</v>
      </c>
      <c r="Q2" s="8" t="n">
        <f aca="false">RANK(N2,$N$2:$N$57)</f>
        <v>24</v>
      </c>
      <c r="R2" s="6" t="s">
        <v>32</v>
      </c>
    </row>
    <row r="3" customFormat="false" ht="15" hidden="false" customHeight="false" outlineLevel="0" collapsed="false">
      <c r="A3" s="6" t="s">
        <v>33</v>
      </c>
      <c r="B3" s="6" t="s">
        <v>31</v>
      </c>
      <c r="C3" s="7" t="n">
        <v>0</v>
      </c>
      <c r="D3" s="7" t="n">
        <v>0</v>
      </c>
      <c r="E3" s="7" t="n">
        <v>0</v>
      </c>
      <c r="F3" s="7" t="n">
        <v>0</v>
      </c>
      <c r="G3" s="7" t="n">
        <v>0</v>
      </c>
      <c r="H3" s="7" t="n">
        <v>0</v>
      </c>
      <c r="I3" s="7" t="n">
        <v>0</v>
      </c>
      <c r="J3" s="7" t="n">
        <v>1</v>
      </c>
      <c r="K3" s="7" t="n">
        <v>2</v>
      </c>
      <c r="L3" s="7" t="n">
        <v>2</v>
      </c>
      <c r="M3" s="7" t="n">
        <v>0</v>
      </c>
      <c r="N3" s="8" t="n">
        <f aca="false">C3*Criteria!$E$2+D3*Criteria!$E$3+E3*Criteria!$E$4+F3*Criteria!$E$5+G3*Criteria!$E$6+H3*Criteria!$E$7+I3*Criteria!$E$8+J3*Criteria!$E$9+K3*Criteria!$E$10</f>
        <v>3</v>
      </c>
      <c r="O3" s="9" t="n">
        <f aca="false">N3/Criteria!$F$14</f>
        <v>0.1</v>
      </c>
      <c r="P3" s="8" t="n">
        <f aca="false">L3+M3</f>
        <v>2</v>
      </c>
      <c r="Q3" s="8" t="n">
        <f aca="false">RANK(N3,$N$2:$N$57)</f>
        <v>30</v>
      </c>
      <c r="R3" s="6"/>
    </row>
    <row r="4" customFormat="false" ht="15" hidden="false" customHeight="false" outlineLevel="0" collapsed="false">
      <c r="A4" s="6" t="s">
        <v>34</v>
      </c>
      <c r="B4" s="6" t="s">
        <v>31</v>
      </c>
      <c r="C4" s="7" t="n">
        <v>0</v>
      </c>
      <c r="D4" s="7" t="n">
        <v>0</v>
      </c>
      <c r="E4" s="7" t="n">
        <v>0</v>
      </c>
      <c r="F4" s="7" t="n">
        <v>0</v>
      </c>
      <c r="G4" s="7" t="n">
        <v>0</v>
      </c>
      <c r="H4" s="7" t="n">
        <v>0</v>
      </c>
      <c r="I4" s="7" t="n">
        <v>0</v>
      </c>
      <c r="J4" s="7" t="n">
        <v>1</v>
      </c>
      <c r="K4" s="7" t="n">
        <v>2</v>
      </c>
      <c r="L4" s="7" t="n">
        <v>2</v>
      </c>
      <c r="M4" s="7" t="n">
        <v>0</v>
      </c>
      <c r="N4" s="8" t="n">
        <f aca="false">C4*Criteria!$E$2+D4*Criteria!$E$3+E4*Criteria!$E$4+F4*Criteria!$E$5+G4*Criteria!$E$6+H4*Criteria!$E$7+I4*Criteria!$E$8+J4*Criteria!$E$9+K4*Criteria!$E$10</f>
        <v>3</v>
      </c>
      <c r="O4" s="9" t="n">
        <f aca="false">N4/Criteria!$F$14</f>
        <v>0.1</v>
      </c>
      <c r="P4" s="8" t="n">
        <f aca="false">L4+M4</f>
        <v>2</v>
      </c>
      <c r="Q4" s="8" t="n">
        <f aca="false">RANK(N4,$N$2:$N$57)</f>
        <v>30</v>
      </c>
      <c r="R4" s="6"/>
    </row>
    <row r="5" customFormat="false" ht="15" hidden="false" customHeight="false" outlineLevel="0" collapsed="false">
      <c r="A5" s="6" t="s">
        <v>35</v>
      </c>
      <c r="B5" s="6" t="s">
        <v>31</v>
      </c>
      <c r="C5" s="7" t="n">
        <v>0</v>
      </c>
      <c r="D5" s="7" t="n">
        <v>0</v>
      </c>
      <c r="E5" s="7" t="n">
        <v>0</v>
      </c>
      <c r="F5" s="7" t="n">
        <v>0</v>
      </c>
      <c r="G5" s="7" t="n">
        <v>0</v>
      </c>
      <c r="H5" s="7" t="n">
        <v>0</v>
      </c>
      <c r="I5" s="7" t="n">
        <v>0</v>
      </c>
      <c r="J5" s="7" t="n">
        <v>1</v>
      </c>
      <c r="K5" s="7" t="n">
        <v>2</v>
      </c>
      <c r="L5" s="7" t="n">
        <v>0</v>
      </c>
      <c r="M5" s="7" t="n">
        <v>0</v>
      </c>
      <c r="N5" s="8" t="n">
        <f aca="false">C5*Criteria!$E$2+D5*Criteria!$E$3+E5*Criteria!$E$4+F5*Criteria!$E$5+G5*Criteria!$E$6+H5*Criteria!$E$7+I5*Criteria!$E$8+J5*Criteria!$E$9+K5*Criteria!$E$10</f>
        <v>3</v>
      </c>
      <c r="O5" s="9" t="n">
        <f aca="false">N5/Criteria!$F$14</f>
        <v>0.1</v>
      </c>
      <c r="P5" s="8" t="n">
        <f aca="false">L5+M5</f>
        <v>0</v>
      </c>
      <c r="Q5" s="8" t="n">
        <f aca="false">RANK(N5,$N$2:$N$57)</f>
        <v>30</v>
      </c>
      <c r="R5" s="6"/>
    </row>
    <row r="6" customFormat="false" ht="35.05" hidden="false" customHeight="false" outlineLevel="0" collapsed="false">
      <c r="A6" s="6" t="s">
        <v>36</v>
      </c>
      <c r="B6" s="6" t="s">
        <v>31</v>
      </c>
      <c r="C6" s="7" t="n">
        <v>3</v>
      </c>
      <c r="D6" s="7" t="n">
        <v>2</v>
      </c>
      <c r="E6" s="7" t="n">
        <v>3</v>
      </c>
      <c r="F6" s="7" t="n">
        <v>3</v>
      </c>
      <c r="G6" s="7" t="n">
        <v>2</v>
      </c>
      <c r="H6" s="7" t="n">
        <v>3</v>
      </c>
      <c r="I6" s="7" t="n">
        <v>3</v>
      </c>
      <c r="J6" s="7" t="n">
        <v>2</v>
      </c>
      <c r="K6" s="7" t="n">
        <v>2</v>
      </c>
      <c r="L6" s="7" t="n">
        <v>3</v>
      </c>
      <c r="M6" s="7" t="n">
        <v>3</v>
      </c>
      <c r="N6" s="8" t="n">
        <f aca="false">C6*Criteria!$E$2+D6*Criteria!$E$3+E6*Criteria!$E$4+F6*Criteria!$E$5+G6*Criteria!$E$6+H6*Criteria!$E$7+I6*Criteria!$E$8+J6*Criteria!$E$9+K6*Criteria!$E$10</f>
        <v>26</v>
      </c>
      <c r="O6" s="9" t="n">
        <f aca="false">N6/Criteria!$F$14</f>
        <v>0.866666666666667</v>
      </c>
      <c r="P6" s="8" t="n">
        <f aca="false">L6+M6</f>
        <v>6</v>
      </c>
      <c r="Q6" s="8" t="n">
        <f aca="false">RANK(N6,$N$2:$N$57)</f>
        <v>1</v>
      </c>
      <c r="R6" s="6" t="s">
        <v>37</v>
      </c>
    </row>
    <row r="7" customFormat="false" ht="15" hidden="false" customHeight="false" outlineLevel="0" collapsed="false">
      <c r="A7" s="6" t="s">
        <v>38</v>
      </c>
      <c r="B7" s="6" t="s">
        <v>31</v>
      </c>
      <c r="C7" s="7" t="n">
        <v>3</v>
      </c>
      <c r="D7" s="7" t="n">
        <v>1</v>
      </c>
      <c r="E7" s="7" t="n">
        <v>3</v>
      </c>
      <c r="F7" s="7" t="n">
        <v>1</v>
      </c>
      <c r="G7" s="7" t="n">
        <v>2</v>
      </c>
      <c r="H7" s="7" t="n">
        <v>1</v>
      </c>
      <c r="I7" s="7" t="n">
        <v>0</v>
      </c>
      <c r="J7" s="7" t="n">
        <v>1</v>
      </c>
      <c r="K7" s="7" t="n">
        <v>3</v>
      </c>
      <c r="L7" s="7" t="n">
        <v>0</v>
      </c>
      <c r="M7" s="7" t="n">
        <v>2</v>
      </c>
      <c r="N7" s="8" t="n">
        <f aca="false">C7*Criteria!$E$2+D7*Criteria!$E$3+E7*Criteria!$E$4+F7*Criteria!$E$5+G7*Criteria!$E$6+H7*Criteria!$E$7+I7*Criteria!$E$8+J7*Criteria!$E$9+K7*Criteria!$E$10</f>
        <v>15</v>
      </c>
      <c r="O7" s="9" t="n">
        <f aca="false">N7/Criteria!$F$14</f>
        <v>0.5</v>
      </c>
      <c r="P7" s="8" t="n">
        <f aca="false">L7+M7</f>
        <v>2</v>
      </c>
      <c r="Q7" s="8" t="n">
        <f aca="false">RANK(N7,$N$2:$N$57)</f>
        <v>6</v>
      </c>
      <c r="R7" s="6"/>
    </row>
    <row r="8" customFormat="false" ht="15" hidden="false" customHeight="false" outlineLevel="0" collapsed="false">
      <c r="A8" s="6" t="s">
        <v>39</v>
      </c>
      <c r="B8" s="6" t="s">
        <v>31</v>
      </c>
      <c r="C8" s="7" t="n">
        <v>3</v>
      </c>
      <c r="D8" s="7" t="n">
        <v>1</v>
      </c>
      <c r="E8" s="7" t="n">
        <v>3</v>
      </c>
      <c r="F8" s="7" t="n">
        <v>1</v>
      </c>
      <c r="G8" s="7" t="n">
        <v>2</v>
      </c>
      <c r="H8" s="7" t="n">
        <v>2</v>
      </c>
      <c r="I8" s="7" t="n">
        <v>2</v>
      </c>
      <c r="J8" s="7" t="n">
        <v>1</v>
      </c>
      <c r="K8" s="7" t="n">
        <v>2</v>
      </c>
      <c r="L8" s="7" t="n">
        <v>0</v>
      </c>
      <c r="M8" s="7" t="n">
        <v>0</v>
      </c>
      <c r="N8" s="8" t="n">
        <f aca="false">C8*Criteria!$E$2+D8*Criteria!$E$3+E8*Criteria!$E$4+F8*Criteria!$E$5+G8*Criteria!$E$6+H8*Criteria!$E$7+I8*Criteria!$E$8+J8*Criteria!$E$9+K8*Criteria!$E$10</f>
        <v>19</v>
      </c>
      <c r="O8" s="9" t="n">
        <f aca="false">N8/Criteria!$F$14</f>
        <v>0.633333333333333</v>
      </c>
      <c r="P8" s="8" t="n">
        <f aca="false">L8+M8</f>
        <v>0</v>
      </c>
      <c r="Q8" s="8" t="n">
        <f aca="false">RANK(N8,$N$2:$N$57)</f>
        <v>4</v>
      </c>
      <c r="R8" s="6" t="s">
        <v>40</v>
      </c>
    </row>
    <row r="9" customFormat="false" ht="15" hidden="false" customHeight="false" outlineLevel="0" collapsed="false">
      <c r="A9" s="6" t="s">
        <v>41</v>
      </c>
      <c r="B9" s="6" t="s">
        <v>31</v>
      </c>
      <c r="C9" s="7" t="n">
        <v>3</v>
      </c>
      <c r="D9" s="7" t="n">
        <v>1</v>
      </c>
      <c r="E9" s="7" t="n">
        <v>3</v>
      </c>
      <c r="F9" s="7" t="n">
        <v>1</v>
      </c>
      <c r="G9" s="7" t="n">
        <v>2</v>
      </c>
      <c r="H9" s="7" t="n">
        <v>1</v>
      </c>
      <c r="I9" s="7" t="n">
        <v>0</v>
      </c>
      <c r="J9" s="7" t="n">
        <v>1</v>
      </c>
      <c r="K9" s="7" t="n">
        <v>2</v>
      </c>
      <c r="L9" s="7" t="n">
        <v>0</v>
      </c>
      <c r="M9" s="7" t="n">
        <v>0</v>
      </c>
      <c r="N9" s="8" t="n">
        <f aca="false">C9*Criteria!$E$2+D9*Criteria!$E$3+E9*Criteria!$E$4+F9*Criteria!$E$5+G9*Criteria!$E$6+H9*Criteria!$E$7+I9*Criteria!$E$8+J9*Criteria!$E$9+K9*Criteria!$E$10</f>
        <v>14</v>
      </c>
      <c r="O9" s="9" t="n">
        <f aca="false">N9/Criteria!$F$14</f>
        <v>0.466666666666667</v>
      </c>
      <c r="P9" s="8" t="n">
        <f aca="false">L9+M9</f>
        <v>0</v>
      </c>
      <c r="Q9" s="8" t="n">
        <f aca="false">RANK(N9,$N$2:$N$57)</f>
        <v>7</v>
      </c>
      <c r="R9" s="6"/>
    </row>
    <row r="10" customFormat="false" ht="15" hidden="false" customHeight="false" outlineLevel="0" collapsed="false">
      <c r="A10" s="6" t="s">
        <v>42</v>
      </c>
      <c r="B10" s="6" t="s">
        <v>43</v>
      </c>
      <c r="C10" s="7" t="n">
        <v>0</v>
      </c>
      <c r="D10" s="7" t="n">
        <v>0</v>
      </c>
      <c r="E10" s="7" t="n">
        <v>0</v>
      </c>
      <c r="F10" s="7" t="n">
        <v>0</v>
      </c>
      <c r="G10" s="7" t="n">
        <v>0</v>
      </c>
      <c r="H10" s="7" t="n">
        <v>0</v>
      </c>
      <c r="I10" s="7" t="n">
        <v>0</v>
      </c>
      <c r="J10" s="7" t="n">
        <v>1</v>
      </c>
      <c r="K10" s="7" t="n">
        <v>2</v>
      </c>
      <c r="L10" s="7" t="n">
        <v>0</v>
      </c>
      <c r="M10" s="7" t="n">
        <v>0</v>
      </c>
      <c r="N10" s="8" t="n">
        <f aca="false">C10*Criteria!$E$2+D10*Criteria!$E$3+E10*Criteria!$E$4+F10*Criteria!$E$5+G10*Criteria!$E$6+H10*Criteria!$E$7+I10*Criteria!$E$8+J10*Criteria!$E$9+K10*Criteria!$E$10</f>
        <v>3</v>
      </c>
      <c r="O10" s="9" t="n">
        <f aca="false">N10/Criteria!$F$14</f>
        <v>0.1</v>
      </c>
      <c r="P10" s="8" t="n">
        <f aca="false">L10+M10</f>
        <v>0</v>
      </c>
      <c r="Q10" s="8" t="n">
        <f aca="false">RANK(N10,$N$2:$N$57)</f>
        <v>30</v>
      </c>
      <c r="R10" s="6"/>
    </row>
    <row r="11" customFormat="false" ht="23.85" hidden="false" customHeight="false" outlineLevel="0" collapsed="false">
      <c r="A11" s="6" t="s">
        <v>44</v>
      </c>
      <c r="B11" s="6" t="s">
        <v>31</v>
      </c>
      <c r="C11" s="7" t="n">
        <v>1</v>
      </c>
      <c r="D11" s="7" t="n">
        <v>0</v>
      </c>
      <c r="E11" s="7" t="n">
        <v>1</v>
      </c>
      <c r="F11" s="7" t="n">
        <v>0</v>
      </c>
      <c r="G11" s="7" t="n">
        <v>1</v>
      </c>
      <c r="H11" s="7" t="n">
        <v>1</v>
      </c>
      <c r="I11" s="7" t="n">
        <v>1</v>
      </c>
      <c r="J11" s="7" t="n">
        <v>1</v>
      </c>
      <c r="K11" s="7" t="n">
        <v>3</v>
      </c>
      <c r="L11" s="7" t="n">
        <v>2</v>
      </c>
      <c r="M11" s="7" t="n">
        <v>2</v>
      </c>
      <c r="N11" s="8" t="n">
        <f aca="false">C11*Criteria!$E$2+D11*Criteria!$E$3+E11*Criteria!$E$4+F11*Criteria!$E$5+G11*Criteria!$E$6+H11*Criteria!$E$7+I11*Criteria!$E$8+J11*Criteria!$E$9+K11*Criteria!$E$10</f>
        <v>10</v>
      </c>
      <c r="O11" s="9" t="n">
        <f aca="false">N11/Criteria!$F$14</f>
        <v>0.333333333333333</v>
      </c>
      <c r="P11" s="8" t="n">
        <f aca="false">L11+M11</f>
        <v>4</v>
      </c>
      <c r="Q11" s="8" t="n">
        <f aca="false">RANK(N11,$N$2:$N$57)</f>
        <v>20</v>
      </c>
      <c r="R11" s="6" t="s">
        <v>45</v>
      </c>
    </row>
    <row r="12" customFormat="false" ht="15" hidden="false" customHeight="false" outlineLevel="0" collapsed="false">
      <c r="A12" s="6" t="s">
        <v>46</v>
      </c>
      <c r="B12" s="6" t="s">
        <v>31</v>
      </c>
      <c r="C12" s="7" t="n">
        <v>0</v>
      </c>
      <c r="D12" s="7" t="n">
        <v>0</v>
      </c>
      <c r="E12" s="7" t="n">
        <v>0</v>
      </c>
      <c r="F12" s="7" t="n">
        <v>0</v>
      </c>
      <c r="G12" s="7" t="n">
        <v>0</v>
      </c>
      <c r="H12" s="7" t="n">
        <v>0</v>
      </c>
      <c r="I12" s="7" t="n">
        <v>0</v>
      </c>
      <c r="J12" s="7" t="n">
        <v>1</v>
      </c>
      <c r="K12" s="7" t="n">
        <v>2</v>
      </c>
      <c r="L12" s="7" t="n">
        <v>0</v>
      </c>
      <c r="M12" s="7" t="n">
        <v>0</v>
      </c>
      <c r="N12" s="8" t="n">
        <f aca="false">C12*Criteria!$E$2+D12*Criteria!$E$3+E12*Criteria!$E$4+F12*Criteria!$E$5+G12*Criteria!$E$6+H12*Criteria!$E$7+I12*Criteria!$E$8+J12*Criteria!$E$9+K12*Criteria!$E$10</f>
        <v>3</v>
      </c>
      <c r="O12" s="9" t="n">
        <f aca="false">N12/Criteria!$F$14</f>
        <v>0.1</v>
      </c>
      <c r="P12" s="8" t="n">
        <f aca="false">L12+M12</f>
        <v>0</v>
      </c>
      <c r="Q12" s="8" t="n">
        <f aca="false">RANK(N12,$N$2:$N$57)</f>
        <v>30</v>
      </c>
      <c r="R12" s="6"/>
    </row>
    <row r="13" customFormat="false" ht="15" hidden="false" customHeight="false" outlineLevel="0" collapsed="false">
      <c r="A13" s="6" t="s">
        <v>47</v>
      </c>
      <c r="B13" s="6" t="s">
        <v>31</v>
      </c>
      <c r="C13" s="7" t="n">
        <v>0</v>
      </c>
      <c r="D13" s="7" t="n">
        <v>0</v>
      </c>
      <c r="E13" s="7" t="n">
        <v>0</v>
      </c>
      <c r="F13" s="7" t="n">
        <v>0</v>
      </c>
      <c r="G13" s="7" t="n">
        <v>0</v>
      </c>
      <c r="H13" s="7" t="n">
        <v>0</v>
      </c>
      <c r="I13" s="7" t="n">
        <v>0</v>
      </c>
      <c r="J13" s="7" t="n">
        <v>1</v>
      </c>
      <c r="K13" s="7" t="n">
        <v>2</v>
      </c>
      <c r="L13" s="7" t="n">
        <v>2</v>
      </c>
      <c r="M13" s="7" t="n">
        <v>0</v>
      </c>
      <c r="N13" s="8" t="n">
        <f aca="false">C13*Criteria!$E$2+D13*Criteria!$E$3+E13*Criteria!$E$4+F13*Criteria!$E$5+G13*Criteria!$E$6+H13*Criteria!$E$7+I13*Criteria!$E$8+J13*Criteria!$E$9+K13*Criteria!$E$10</f>
        <v>3</v>
      </c>
      <c r="O13" s="9" t="n">
        <f aca="false">N13/Criteria!$F$14</f>
        <v>0.1</v>
      </c>
      <c r="P13" s="8" t="n">
        <f aca="false">L13+M13</f>
        <v>2</v>
      </c>
      <c r="Q13" s="8" t="n">
        <f aca="false">RANK(N13,$N$2:$N$57)</f>
        <v>30</v>
      </c>
      <c r="R13" s="6"/>
    </row>
    <row r="14" customFormat="false" ht="15" hidden="false" customHeight="false" outlineLevel="0" collapsed="false">
      <c r="A14" s="6" t="s">
        <v>48</v>
      </c>
      <c r="B14" s="6" t="s">
        <v>31</v>
      </c>
      <c r="C14" s="7" t="n">
        <v>0</v>
      </c>
      <c r="D14" s="7" t="n">
        <v>0</v>
      </c>
      <c r="E14" s="7" t="n">
        <v>0</v>
      </c>
      <c r="F14" s="7" t="n">
        <v>0</v>
      </c>
      <c r="G14" s="7" t="n">
        <v>0</v>
      </c>
      <c r="H14" s="7" t="n">
        <v>0</v>
      </c>
      <c r="I14" s="7" t="n">
        <v>0</v>
      </c>
      <c r="J14" s="7" t="n">
        <v>1</v>
      </c>
      <c r="K14" s="7" t="n">
        <v>2</v>
      </c>
      <c r="L14" s="7" t="n">
        <v>0</v>
      </c>
      <c r="M14" s="7" t="n">
        <v>0</v>
      </c>
      <c r="N14" s="8" t="n">
        <f aca="false">C14*Criteria!$E$2+D14*Criteria!$E$3+E14*Criteria!$E$4+F14*Criteria!$E$5+G14*Criteria!$E$6+H14*Criteria!$E$7+I14*Criteria!$E$8+J14*Criteria!$E$9+K14*Criteria!$E$10</f>
        <v>3</v>
      </c>
      <c r="O14" s="9" t="n">
        <f aca="false">N14/Criteria!$F$14</f>
        <v>0.1</v>
      </c>
      <c r="P14" s="8" t="n">
        <f aca="false">L14+M14</f>
        <v>0</v>
      </c>
      <c r="Q14" s="8" t="n">
        <f aca="false">RANK(N14,$N$2:$N$57)</f>
        <v>30</v>
      </c>
      <c r="R14" s="6"/>
    </row>
    <row r="15" customFormat="false" ht="23.85" hidden="false" customHeight="false" outlineLevel="0" collapsed="false">
      <c r="A15" s="6" t="s">
        <v>49</v>
      </c>
      <c r="B15" s="6" t="s">
        <v>31</v>
      </c>
      <c r="C15" s="7" t="n">
        <v>0</v>
      </c>
      <c r="D15" s="7" t="n">
        <v>0</v>
      </c>
      <c r="E15" s="7" t="n">
        <v>0</v>
      </c>
      <c r="F15" s="7" t="n">
        <v>0</v>
      </c>
      <c r="G15" s="7" t="n">
        <v>2</v>
      </c>
      <c r="H15" s="7" t="n">
        <v>0</v>
      </c>
      <c r="I15" s="7" t="n">
        <v>2</v>
      </c>
      <c r="J15" s="7" t="n">
        <v>2</v>
      </c>
      <c r="K15" s="7" t="n">
        <v>2</v>
      </c>
      <c r="L15" s="7" t="n">
        <v>2</v>
      </c>
      <c r="M15" s="7" t="n">
        <v>2</v>
      </c>
      <c r="N15" s="8" t="n">
        <f aca="false">C15*Criteria!$E$2+D15*Criteria!$E$3+E15*Criteria!$E$4+F15*Criteria!$E$5+G15*Criteria!$E$6+H15*Criteria!$E$7+I15*Criteria!$E$8+J15*Criteria!$E$9+K15*Criteria!$E$10</f>
        <v>10</v>
      </c>
      <c r="O15" s="9" t="n">
        <f aca="false">N15/Criteria!$F$14</f>
        <v>0.333333333333333</v>
      </c>
      <c r="P15" s="8" t="n">
        <f aca="false">L15+M15</f>
        <v>4</v>
      </c>
      <c r="Q15" s="8" t="n">
        <f aca="false">RANK(N15,$N$2:$N$57)</f>
        <v>20</v>
      </c>
      <c r="R15" s="6" t="s">
        <v>50</v>
      </c>
    </row>
    <row r="16" customFormat="false" ht="15" hidden="false" customHeight="false" outlineLevel="0" collapsed="false">
      <c r="A16" s="6" t="s">
        <v>51</v>
      </c>
      <c r="B16" s="6" t="s">
        <v>31</v>
      </c>
      <c r="C16" s="7" t="n">
        <v>3</v>
      </c>
      <c r="D16" s="7" t="n">
        <v>1</v>
      </c>
      <c r="E16" s="7" t="n">
        <v>3</v>
      </c>
      <c r="F16" s="7" t="n">
        <v>1</v>
      </c>
      <c r="G16" s="7" t="n">
        <v>2</v>
      </c>
      <c r="H16" s="7" t="n">
        <v>1</v>
      </c>
      <c r="I16" s="7" t="n">
        <v>0</v>
      </c>
      <c r="J16" s="7" t="n">
        <v>1</v>
      </c>
      <c r="K16" s="7" t="n">
        <v>2</v>
      </c>
      <c r="L16" s="7" t="n">
        <v>0</v>
      </c>
      <c r="M16" s="7" t="n">
        <v>2</v>
      </c>
      <c r="N16" s="8" t="n">
        <f aca="false">C16*Criteria!$E$2+D16*Criteria!$E$3+E16*Criteria!$E$4+F16*Criteria!$E$5+G16*Criteria!$E$6+H16*Criteria!$E$7+I16*Criteria!$E$8+J16*Criteria!$E$9+K16*Criteria!$E$10</f>
        <v>14</v>
      </c>
      <c r="O16" s="9" t="n">
        <f aca="false">N16/Criteria!$F$14</f>
        <v>0.466666666666667</v>
      </c>
      <c r="P16" s="8" t="n">
        <f aca="false">L16+M16</f>
        <v>2</v>
      </c>
      <c r="Q16" s="8" t="n">
        <f aca="false">RANK(N16,$N$2:$N$57)</f>
        <v>7</v>
      </c>
      <c r="R16" s="6"/>
    </row>
    <row r="17" customFormat="false" ht="15" hidden="false" customHeight="false" outlineLevel="0" collapsed="false">
      <c r="A17" s="6" t="s">
        <v>52</v>
      </c>
      <c r="B17" s="6" t="s">
        <v>31</v>
      </c>
      <c r="C17" s="7" t="n">
        <v>3</v>
      </c>
      <c r="D17" s="7" t="n">
        <v>0</v>
      </c>
      <c r="E17" s="7" t="n">
        <v>2</v>
      </c>
      <c r="F17" s="7" t="n">
        <v>1</v>
      </c>
      <c r="G17" s="7" t="n">
        <v>1</v>
      </c>
      <c r="H17" s="7" t="n">
        <v>1</v>
      </c>
      <c r="I17" s="7" t="n">
        <v>0</v>
      </c>
      <c r="J17" s="7" t="n">
        <v>1</v>
      </c>
      <c r="K17" s="7" t="n">
        <v>2</v>
      </c>
      <c r="L17" s="7" t="n">
        <v>0</v>
      </c>
      <c r="M17" s="7" t="n">
        <v>1</v>
      </c>
      <c r="N17" s="8" t="n">
        <f aca="false">C17*Criteria!$E$2+D17*Criteria!$E$3+E17*Criteria!$E$4+F17*Criteria!$E$5+G17*Criteria!$E$6+H17*Criteria!$E$7+I17*Criteria!$E$8+J17*Criteria!$E$9+K17*Criteria!$E$10</f>
        <v>11</v>
      </c>
      <c r="O17" s="9" t="n">
        <f aca="false">N17/Criteria!$F$14</f>
        <v>0.366666666666667</v>
      </c>
      <c r="P17" s="8" t="n">
        <f aca="false">L17+M17</f>
        <v>1</v>
      </c>
      <c r="Q17" s="8" t="n">
        <f aca="false">RANK(N17,$N$2:$N$57)</f>
        <v>19</v>
      </c>
      <c r="R17" s="6" t="s">
        <v>53</v>
      </c>
    </row>
    <row r="18" customFormat="false" ht="15" hidden="false" customHeight="false" outlineLevel="0" collapsed="false">
      <c r="A18" s="6" t="s">
        <v>54</v>
      </c>
      <c r="B18" s="6" t="s">
        <v>31</v>
      </c>
      <c r="C18" s="7" t="n">
        <v>0</v>
      </c>
      <c r="D18" s="7" t="n">
        <v>0</v>
      </c>
      <c r="E18" s="7" t="n">
        <v>0</v>
      </c>
      <c r="F18" s="7" t="n">
        <v>0</v>
      </c>
      <c r="G18" s="7" t="n">
        <v>0</v>
      </c>
      <c r="H18" s="7" t="n">
        <v>0</v>
      </c>
      <c r="I18" s="7" t="n">
        <v>0</v>
      </c>
      <c r="J18" s="7" t="n">
        <v>1</v>
      </c>
      <c r="K18" s="7" t="n">
        <v>2</v>
      </c>
      <c r="L18" s="7" t="n">
        <v>0</v>
      </c>
      <c r="M18" s="7" t="n">
        <v>0</v>
      </c>
      <c r="N18" s="8" t="n">
        <f aca="false">C18*Criteria!$E$2+D18*Criteria!$E$3+E18*Criteria!$E$4+F18*Criteria!$E$5+G18*Criteria!$E$6+H18*Criteria!$E$7+I18*Criteria!$E$8+J18*Criteria!$E$9+K18*Criteria!$E$10</f>
        <v>3</v>
      </c>
      <c r="O18" s="9" t="n">
        <f aca="false">N18/Criteria!$F$14</f>
        <v>0.1</v>
      </c>
      <c r="P18" s="8" t="n">
        <f aca="false">L18+M18</f>
        <v>0</v>
      </c>
      <c r="Q18" s="8" t="n">
        <f aca="false">RANK(N18,$N$2:$N$57)</f>
        <v>30</v>
      </c>
      <c r="R18" s="6"/>
    </row>
    <row r="19" customFormat="false" ht="15" hidden="false" customHeight="false" outlineLevel="0" collapsed="false">
      <c r="A19" s="6" t="s">
        <v>55</v>
      </c>
      <c r="B19" s="6" t="s">
        <v>31</v>
      </c>
      <c r="C19" s="7" t="n">
        <v>3</v>
      </c>
      <c r="D19" s="7" t="n">
        <v>1</v>
      </c>
      <c r="E19" s="7" t="n">
        <v>3</v>
      </c>
      <c r="F19" s="7" t="n">
        <v>1</v>
      </c>
      <c r="G19" s="7" t="n">
        <v>2</v>
      </c>
      <c r="H19" s="7" t="n">
        <v>1</v>
      </c>
      <c r="I19" s="7" t="n">
        <v>0</v>
      </c>
      <c r="J19" s="7" t="n">
        <v>1</v>
      </c>
      <c r="K19" s="7" t="n">
        <v>2</v>
      </c>
      <c r="L19" s="7" t="n">
        <v>0</v>
      </c>
      <c r="M19" s="7" t="n">
        <v>0</v>
      </c>
      <c r="N19" s="8" t="n">
        <f aca="false">C19*Criteria!$E$2+D19*Criteria!$E$3+E19*Criteria!$E$4+F19*Criteria!$E$5+G19*Criteria!$E$6+H19*Criteria!$E$7+I19*Criteria!$E$8+J19*Criteria!$E$9+K19*Criteria!$E$10</f>
        <v>14</v>
      </c>
      <c r="O19" s="9" t="n">
        <f aca="false">N19/Criteria!$F$14</f>
        <v>0.466666666666667</v>
      </c>
      <c r="P19" s="8" t="n">
        <f aca="false">L19+M19</f>
        <v>0</v>
      </c>
      <c r="Q19" s="8" t="n">
        <f aca="false">RANK(N19,$N$2:$N$57)</f>
        <v>7</v>
      </c>
      <c r="R19" s="6"/>
    </row>
    <row r="20" customFormat="false" ht="15" hidden="false" customHeight="false" outlineLevel="0" collapsed="false">
      <c r="A20" s="6" t="s">
        <v>56</v>
      </c>
      <c r="B20" s="6" t="s">
        <v>31</v>
      </c>
      <c r="C20" s="7" t="n">
        <v>1</v>
      </c>
      <c r="D20" s="7" t="n">
        <v>0</v>
      </c>
      <c r="E20" s="7" t="n">
        <v>0</v>
      </c>
      <c r="F20" s="7" t="n">
        <v>0</v>
      </c>
      <c r="G20" s="7" t="n">
        <v>0</v>
      </c>
      <c r="H20" s="7" t="n">
        <v>0</v>
      </c>
      <c r="I20" s="7" t="n">
        <v>0</v>
      </c>
      <c r="J20" s="7" t="n">
        <v>1</v>
      </c>
      <c r="K20" s="7" t="n">
        <v>2</v>
      </c>
      <c r="L20" s="7" t="n">
        <v>2</v>
      </c>
      <c r="M20" s="7" t="n">
        <v>0</v>
      </c>
      <c r="N20" s="8" t="n">
        <f aca="false">C20*Criteria!$E$2+D20*Criteria!$E$3+E20*Criteria!$E$4+F20*Criteria!$E$5+G20*Criteria!$E$6+H20*Criteria!$E$7+I20*Criteria!$E$8+J20*Criteria!$E$9+K20*Criteria!$E$10</f>
        <v>4</v>
      </c>
      <c r="O20" s="9" t="n">
        <f aca="false">N20/Criteria!$F$14</f>
        <v>0.133333333333333</v>
      </c>
      <c r="P20" s="8" t="n">
        <f aca="false">L20+M20</f>
        <v>2</v>
      </c>
      <c r="Q20" s="8" t="n">
        <f aca="false">RANK(N20,$N$2:$N$57)</f>
        <v>24</v>
      </c>
      <c r="R20" s="6" t="s">
        <v>57</v>
      </c>
    </row>
    <row r="21" customFormat="false" ht="15" hidden="false" customHeight="false" outlineLevel="0" collapsed="false">
      <c r="A21" s="6" t="s">
        <v>58</v>
      </c>
      <c r="B21" s="6" t="s">
        <v>31</v>
      </c>
      <c r="C21" s="7" t="n">
        <v>0</v>
      </c>
      <c r="D21" s="7" t="n">
        <v>0</v>
      </c>
      <c r="E21" s="7" t="n">
        <v>0</v>
      </c>
      <c r="F21" s="7" t="n">
        <v>0</v>
      </c>
      <c r="G21" s="7" t="n">
        <v>0</v>
      </c>
      <c r="H21" s="7" t="n">
        <v>0</v>
      </c>
      <c r="I21" s="7" t="n">
        <v>0</v>
      </c>
      <c r="J21" s="7" t="n">
        <v>1</v>
      </c>
      <c r="K21" s="7" t="n">
        <v>3</v>
      </c>
      <c r="L21" s="7" t="n">
        <v>0</v>
      </c>
      <c r="M21" s="7" t="n">
        <v>3</v>
      </c>
      <c r="N21" s="8" t="n">
        <f aca="false">C21*Criteria!$E$2+D21*Criteria!$E$3+E21*Criteria!$E$4+F21*Criteria!$E$5+G21*Criteria!$E$6+H21*Criteria!$E$7+I21*Criteria!$E$8+J21*Criteria!$E$9+K21*Criteria!$E$10</f>
        <v>4</v>
      </c>
      <c r="O21" s="9" t="n">
        <f aca="false">N21/Criteria!$F$14</f>
        <v>0.133333333333333</v>
      </c>
      <c r="P21" s="8" t="n">
        <f aca="false">L21+M21</f>
        <v>3</v>
      </c>
      <c r="Q21" s="8" t="n">
        <f aca="false">RANK(N21,$N$2:$N$57)</f>
        <v>24</v>
      </c>
      <c r="R21" s="6"/>
    </row>
    <row r="22" customFormat="false" ht="15" hidden="false" customHeight="false" outlineLevel="0" collapsed="false">
      <c r="A22" s="6" t="s">
        <v>59</v>
      </c>
      <c r="B22" s="6" t="s">
        <v>31</v>
      </c>
      <c r="C22" s="7" t="n">
        <v>3</v>
      </c>
      <c r="D22" s="7" t="n">
        <v>3</v>
      </c>
      <c r="E22" s="7" t="n">
        <v>3</v>
      </c>
      <c r="F22" s="7" t="n">
        <v>1</v>
      </c>
      <c r="G22" s="7" t="n">
        <v>3</v>
      </c>
      <c r="H22" s="7" t="n">
        <v>1</v>
      </c>
      <c r="I22" s="7" t="n">
        <v>0</v>
      </c>
      <c r="J22" s="7" t="n">
        <v>1</v>
      </c>
      <c r="K22" s="7" t="n">
        <v>2</v>
      </c>
      <c r="L22" s="7" t="n">
        <v>0</v>
      </c>
      <c r="M22" s="7" t="n">
        <v>2</v>
      </c>
      <c r="N22" s="8" t="n">
        <f aca="false">C22*Criteria!$E$2+D22*Criteria!$E$3+E22*Criteria!$E$4+F22*Criteria!$E$5+G22*Criteria!$E$6+H22*Criteria!$E$7+I22*Criteria!$E$8+J22*Criteria!$E$9+K22*Criteria!$E$10</f>
        <v>17</v>
      </c>
      <c r="O22" s="9" t="n">
        <f aca="false">N22/Criteria!$F$14</f>
        <v>0.566666666666667</v>
      </c>
      <c r="P22" s="8" t="n">
        <f aca="false">L22+M22</f>
        <v>2</v>
      </c>
      <c r="Q22" s="8" t="n">
        <f aca="false">RANK(N22,$N$2:$N$57)</f>
        <v>5</v>
      </c>
      <c r="R22" s="6" t="s">
        <v>60</v>
      </c>
    </row>
    <row r="23" customFormat="false" ht="15" hidden="false" customHeight="false" outlineLevel="0" collapsed="false">
      <c r="A23" s="6" t="s">
        <v>61</v>
      </c>
      <c r="B23" s="6" t="s">
        <v>31</v>
      </c>
      <c r="C23" s="7" t="n">
        <v>0</v>
      </c>
      <c r="D23" s="7" t="n">
        <v>0</v>
      </c>
      <c r="E23" s="7" t="n">
        <v>0</v>
      </c>
      <c r="F23" s="7" t="n">
        <v>0</v>
      </c>
      <c r="G23" s="7" t="n">
        <v>0</v>
      </c>
      <c r="H23" s="7" t="n">
        <v>0</v>
      </c>
      <c r="I23" s="7" t="n">
        <v>0</v>
      </c>
      <c r="J23" s="7" t="n">
        <v>1</v>
      </c>
      <c r="K23" s="7" t="n">
        <v>2</v>
      </c>
      <c r="L23" s="7" t="n">
        <v>0</v>
      </c>
      <c r="M23" s="7" t="n">
        <v>2</v>
      </c>
      <c r="N23" s="8" t="n">
        <f aca="false">C23*Criteria!$E$2+D23*Criteria!$E$3+E23*Criteria!$E$4+F23*Criteria!$E$5+G23*Criteria!$E$6+H23*Criteria!$E$7+I23*Criteria!$E$8+J23*Criteria!$E$9+K23*Criteria!$E$10</f>
        <v>3</v>
      </c>
      <c r="O23" s="9" t="n">
        <f aca="false">N23/Criteria!$F$14</f>
        <v>0.1</v>
      </c>
      <c r="P23" s="8" t="n">
        <f aca="false">L23+M23</f>
        <v>2</v>
      </c>
      <c r="Q23" s="8" t="n">
        <f aca="false">RANK(N23,$N$2:$N$57)</f>
        <v>30</v>
      </c>
      <c r="R23" s="6"/>
    </row>
    <row r="24" customFormat="false" ht="15" hidden="false" customHeight="false" outlineLevel="0" collapsed="false">
      <c r="A24" s="6" t="s">
        <v>62</v>
      </c>
      <c r="B24" s="6" t="s">
        <v>31</v>
      </c>
      <c r="C24" s="7" t="n">
        <v>0</v>
      </c>
      <c r="D24" s="7" t="n">
        <v>0</v>
      </c>
      <c r="E24" s="7" t="n">
        <v>0</v>
      </c>
      <c r="F24" s="7" t="n">
        <v>0</v>
      </c>
      <c r="G24" s="7" t="n">
        <v>0</v>
      </c>
      <c r="H24" s="7" t="n">
        <v>0</v>
      </c>
      <c r="I24" s="7" t="n">
        <v>0</v>
      </c>
      <c r="J24" s="7" t="n">
        <v>1</v>
      </c>
      <c r="K24" s="7" t="n">
        <v>2</v>
      </c>
      <c r="L24" s="7" t="n">
        <v>0</v>
      </c>
      <c r="M24" s="7" t="n">
        <v>3</v>
      </c>
      <c r="N24" s="8" t="n">
        <f aca="false">C24*Criteria!$E$2+D24*Criteria!$E$3+E24*Criteria!$E$4+F24*Criteria!$E$5+G24*Criteria!$E$6+H24*Criteria!$E$7+I24*Criteria!$E$8+J24*Criteria!$E$9+K24*Criteria!$E$10</f>
        <v>3</v>
      </c>
      <c r="O24" s="9" t="n">
        <f aca="false">N24/Criteria!$F$14</f>
        <v>0.1</v>
      </c>
      <c r="P24" s="8" t="n">
        <f aca="false">L24+M24</f>
        <v>3</v>
      </c>
      <c r="Q24" s="8" t="n">
        <f aca="false">RANK(N24,$N$2:$N$57)</f>
        <v>30</v>
      </c>
      <c r="R24" s="6" t="s">
        <v>63</v>
      </c>
    </row>
    <row r="25" customFormat="false" ht="15" hidden="false" customHeight="false" outlineLevel="0" collapsed="false">
      <c r="A25" s="6" t="s">
        <v>64</v>
      </c>
      <c r="B25" s="6" t="s">
        <v>31</v>
      </c>
      <c r="C25" s="7" t="n">
        <v>3</v>
      </c>
      <c r="D25" s="7" t="n">
        <v>1</v>
      </c>
      <c r="E25" s="7" t="n">
        <v>3</v>
      </c>
      <c r="F25" s="7" t="n">
        <v>1</v>
      </c>
      <c r="G25" s="7" t="n">
        <v>2</v>
      </c>
      <c r="H25" s="7" t="n">
        <v>1</v>
      </c>
      <c r="I25" s="7" t="n">
        <v>0</v>
      </c>
      <c r="J25" s="7" t="n">
        <v>1</v>
      </c>
      <c r="K25" s="7" t="n">
        <v>2</v>
      </c>
      <c r="L25" s="7" t="n">
        <v>0</v>
      </c>
      <c r="M25" s="7" t="n">
        <v>3</v>
      </c>
      <c r="N25" s="8" t="n">
        <f aca="false">C25*Criteria!$E$2+D25*Criteria!$E$3+E25*Criteria!$E$4+F25*Criteria!$E$5+G25*Criteria!$E$6+H25*Criteria!$E$7+I25*Criteria!$E$8+J25*Criteria!$E$9+K25*Criteria!$E$10</f>
        <v>14</v>
      </c>
      <c r="O25" s="9" t="n">
        <f aca="false">N25/Criteria!$F$14</f>
        <v>0.466666666666667</v>
      </c>
      <c r="P25" s="8" t="n">
        <f aca="false">L25+M25</f>
        <v>3</v>
      </c>
      <c r="Q25" s="8" t="n">
        <f aca="false">RANK(N25,$N$2:$N$57)</f>
        <v>7</v>
      </c>
      <c r="R25" s="6"/>
    </row>
    <row r="26" customFormat="false" ht="15" hidden="false" customHeight="false" outlineLevel="0" collapsed="false">
      <c r="A26" s="6" t="s">
        <v>65</v>
      </c>
      <c r="B26" s="6" t="s">
        <v>31</v>
      </c>
      <c r="C26" s="7" t="n">
        <v>0</v>
      </c>
      <c r="D26" s="7" t="n">
        <v>0</v>
      </c>
      <c r="E26" s="7" t="n">
        <v>0</v>
      </c>
      <c r="F26" s="7" t="n">
        <v>0</v>
      </c>
      <c r="G26" s="7" t="n">
        <v>0</v>
      </c>
      <c r="H26" s="7" t="n">
        <v>0</v>
      </c>
      <c r="I26" s="7" t="n">
        <v>0</v>
      </c>
      <c r="J26" s="7" t="n">
        <v>1</v>
      </c>
      <c r="K26" s="7" t="n">
        <v>2</v>
      </c>
      <c r="L26" s="7" t="n">
        <v>0</v>
      </c>
      <c r="M26" s="7" t="n">
        <v>0</v>
      </c>
      <c r="N26" s="8" t="n">
        <f aca="false">C26*Criteria!$E$2+D26*Criteria!$E$3+E26*Criteria!$E$4+F26*Criteria!$E$5+G26*Criteria!$E$6+H26*Criteria!$E$7+I26*Criteria!$E$8+J26*Criteria!$E$9+K26*Criteria!$E$10</f>
        <v>3</v>
      </c>
      <c r="O26" s="9" t="n">
        <f aca="false">N26/Criteria!$F$14</f>
        <v>0.1</v>
      </c>
      <c r="P26" s="8" t="n">
        <f aca="false">L26+M26</f>
        <v>0</v>
      </c>
      <c r="Q26" s="8" t="n">
        <f aca="false">RANK(N26,$N$2:$N$57)</f>
        <v>30</v>
      </c>
      <c r="R26" s="6"/>
    </row>
    <row r="27" customFormat="false" ht="15" hidden="false" customHeight="false" outlineLevel="0" collapsed="false">
      <c r="A27" s="6" t="s">
        <v>66</v>
      </c>
      <c r="B27" s="6" t="s">
        <v>31</v>
      </c>
      <c r="C27" s="7" t="n">
        <v>0</v>
      </c>
      <c r="D27" s="7" t="n">
        <v>0</v>
      </c>
      <c r="E27" s="7" t="n">
        <v>0</v>
      </c>
      <c r="F27" s="7" t="n">
        <v>0</v>
      </c>
      <c r="G27" s="7" t="n">
        <v>0</v>
      </c>
      <c r="H27" s="7" t="n">
        <v>0</v>
      </c>
      <c r="I27" s="7" t="n">
        <v>0</v>
      </c>
      <c r="J27" s="7" t="n">
        <v>1</v>
      </c>
      <c r="K27" s="7" t="n">
        <v>2</v>
      </c>
      <c r="L27" s="7" t="n">
        <v>0</v>
      </c>
      <c r="M27" s="7" t="n">
        <v>3</v>
      </c>
      <c r="N27" s="8" t="n">
        <f aca="false">C27*Criteria!$E$2+D27*Criteria!$E$3+E27*Criteria!$E$4+F27*Criteria!$E$5+G27*Criteria!$E$6+H27*Criteria!$E$7+I27*Criteria!$E$8+J27*Criteria!$E$9+K27*Criteria!$E$10</f>
        <v>3</v>
      </c>
      <c r="O27" s="9" t="n">
        <f aca="false">N27/Criteria!$F$14</f>
        <v>0.1</v>
      </c>
      <c r="P27" s="8" t="n">
        <f aca="false">L27+M27</f>
        <v>3</v>
      </c>
      <c r="Q27" s="8" t="n">
        <f aca="false">RANK(N27,$N$2:$N$57)</f>
        <v>30</v>
      </c>
      <c r="R27" s="6" t="s">
        <v>63</v>
      </c>
    </row>
    <row r="28" customFormat="false" ht="15" hidden="false" customHeight="false" outlineLevel="0" collapsed="false">
      <c r="A28" s="6" t="s">
        <v>67</v>
      </c>
      <c r="B28" s="6" t="s">
        <v>31</v>
      </c>
      <c r="C28" s="7" t="n">
        <v>3</v>
      </c>
      <c r="D28" s="7" t="n">
        <v>1</v>
      </c>
      <c r="E28" s="7" t="n">
        <v>3</v>
      </c>
      <c r="F28" s="7" t="n">
        <v>1</v>
      </c>
      <c r="G28" s="7" t="n">
        <v>2</v>
      </c>
      <c r="H28" s="7" t="n">
        <v>1</v>
      </c>
      <c r="I28" s="7" t="n">
        <v>0</v>
      </c>
      <c r="J28" s="7" t="n">
        <v>1</v>
      </c>
      <c r="K28" s="7" t="n">
        <v>2</v>
      </c>
      <c r="L28" s="7" t="n">
        <v>2</v>
      </c>
      <c r="M28" s="7" t="n">
        <v>3</v>
      </c>
      <c r="N28" s="8" t="n">
        <f aca="false">C28*Criteria!$E$2+D28*Criteria!$E$3+E28*Criteria!$E$4+F28*Criteria!$E$5+G28*Criteria!$E$6+H28*Criteria!$E$7+I28*Criteria!$E$8+J28*Criteria!$E$9+K28*Criteria!$E$10</f>
        <v>14</v>
      </c>
      <c r="O28" s="9" t="n">
        <f aca="false">N28/Criteria!$F$14</f>
        <v>0.466666666666667</v>
      </c>
      <c r="P28" s="8" t="n">
        <f aca="false">L28+M28</f>
        <v>5</v>
      </c>
      <c r="Q28" s="8" t="n">
        <f aca="false">RANK(N28,$N$2:$N$57)</f>
        <v>7</v>
      </c>
      <c r="R28" s="6"/>
    </row>
    <row r="29" customFormat="false" ht="15" hidden="false" customHeight="false" outlineLevel="0" collapsed="false">
      <c r="A29" s="6" t="s">
        <v>68</v>
      </c>
      <c r="B29" s="6" t="s">
        <v>31</v>
      </c>
      <c r="C29" s="7" t="n">
        <v>3</v>
      </c>
      <c r="D29" s="7" t="n">
        <v>1</v>
      </c>
      <c r="E29" s="7" t="n">
        <v>3</v>
      </c>
      <c r="F29" s="7" t="n">
        <v>1</v>
      </c>
      <c r="G29" s="7" t="n">
        <v>2</v>
      </c>
      <c r="H29" s="7" t="n">
        <v>1</v>
      </c>
      <c r="I29" s="7" t="n">
        <v>0</v>
      </c>
      <c r="J29" s="7" t="n">
        <v>1</v>
      </c>
      <c r="K29" s="7" t="n">
        <v>2</v>
      </c>
      <c r="L29" s="7" t="n">
        <v>0</v>
      </c>
      <c r="M29" s="7" t="n">
        <v>0</v>
      </c>
      <c r="N29" s="8" t="n">
        <f aca="false">C29*Criteria!$E$2+D29*Criteria!$E$3+E29*Criteria!$E$4+F29*Criteria!$E$5+G29*Criteria!$E$6+H29*Criteria!$E$7+I29*Criteria!$E$8+J29*Criteria!$E$9+K29*Criteria!$E$10</f>
        <v>14</v>
      </c>
      <c r="O29" s="9" t="n">
        <f aca="false">N29/Criteria!$F$14</f>
        <v>0.466666666666667</v>
      </c>
      <c r="P29" s="8" t="n">
        <f aca="false">L29+M29</f>
        <v>0</v>
      </c>
      <c r="Q29" s="8" t="n">
        <f aca="false">RANK(N29,$N$2:$N$57)</f>
        <v>7</v>
      </c>
      <c r="R29" s="6"/>
    </row>
    <row r="30" customFormat="false" ht="15" hidden="false" customHeight="false" outlineLevel="0" collapsed="false">
      <c r="A30" s="6" t="s">
        <v>69</v>
      </c>
      <c r="B30" s="6" t="s">
        <v>31</v>
      </c>
      <c r="C30" s="7" t="n">
        <v>0</v>
      </c>
      <c r="D30" s="7" t="n">
        <v>0</v>
      </c>
      <c r="E30" s="7" t="n">
        <v>0</v>
      </c>
      <c r="F30" s="7" t="n">
        <v>0</v>
      </c>
      <c r="G30" s="7" t="n">
        <v>1</v>
      </c>
      <c r="H30" s="7" t="n">
        <v>0</v>
      </c>
      <c r="I30" s="7" t="n">
        <v>0</v>
      </c>
      <c r="J30" s="7" t="n">
        <v>1</v>
      </c>
      <c r="K30" s="7" t="n">
        <v>2</v>
      </c>
      <c r="L30" s="7" t="n">
        <v>0</v>
      </c>
      <c r="M30" s="7" t="n">
        <v>0</v>
      </c>
      <c r="N30" s="8" t="n">
        <f aca="false">C30*Criteria!$E$2+D30*Criteria!$E$3+E30*Criteria!$E$4+F30*Criteria!$E$5+G30*Criteria!$E$6+H30*Criteria!$E$7+I30*Criteria!$E$8+J30*Criteria!$E$9+K30*Criteria!$E$10</f>
        <v>4</v>
      </c>
      <c r="O30" s="9" t="n">
        <f aca="false">N30/Criteria!$F$14</f>
        <v>0.133333333333333</v>
      </c>
      <c r="P30" s="8" t="n">
        <f aca="false">L30+M30</f>
        <v>0</v>
      </c>
      <c r="Q30" s="8" t="n">
        <f aca="false">RANK(N30,$N$2:$N$57)</f>
        <v>24</v>
      </c>
      <c r="R30" s="6" t="s">
        <v>70</v>
      </c>
    </row>
    <row r="31" customFormat="false" ht="15" hidden="false" customHeight="false" outlineLevel="0" collapsed="false">
      <c r="A31" s="6" t="s">
        <v>71</v>
      </c>
      <c r="B31" s="6" t="s">
        <v>31</v>
      </c>
      <c r="C31" s="7" t="n">
        <v>3</v>
      </c>
      <c r="D31" s="7" t="n">
        <v>1</v>
      </c>
      <c r="E31" s="7" t="n">
        <v>3</v>
      </c>
      <c r="F31" s="7" t="n">
        <v>1</v>
      </c>
      <c r="G31" s="7" t="n">
        <v>2</v>
      </c>
      <c r="H31" s="7" t="n">
        <v>1</v>
      </c>
      <c r="I31" s="7" t="n">
        <v>0</v>
      </c>
      <c r="J31" s="7" t="n">
        <v>1</v>
      </c>
      <c r="K31" s="7" t="n">
        <v>2</v>
      </c>
      <c r="L31" s="7" t="n">
        <v>2</v>
      </c>
      <c r="M31" s="7" t="n">
        <v>3</v>
      </c>
      <c r="N31" s="8" t="n">
        <f aca="false">C31*Criteria!$E$2+D31*Criteria!$E$3+E31*Criteria!$E$4+F31*Criteria!$E$5+G31*Criteria!$E$6+H31*Criteria!$E$7+I31*Criteria!$E$8+J31*Criteria!$E$9+K31*Criteria!$E$10</f>
        <v>14</v>
      </c>
      <c r="O31" s="9" t="n">
        <f aca="false">N31/Criteria!$F$14</f>
        <v>0.466666666666667</v>
      </c>
      <c r="P31" s="8" t="n">
        <f aca="false">L31+M31</f>
        <v>5</v>
      </c>
      <c r="Q31" s="8" t="n">
        <f aca="false">RANK(N31,$N$2:$N$57)</f>
        <v>7</v>
      </c>
      <c r="R31" s="6"/>
    </row>
    <row r="32" customFormat="false" ht="15" hidden="false" customHeight="false" outlineLevel="0" collapsed="false">
      <c r="A32" s="6" t="s">
        <v>72</v>
      </c>
      <c r="B32" s="6" t="s">
        <v>31</v>
      </c>
      <c r="C32" s="7" t="n">
        <v>3</v>
      </c>
      <c r="D32" s="7" t="n">
        <v>1</v>
      </c>
      <c r="E32" s="7" t="n">
        <v>3</v>
      </c>
      <c r="F32" s="7" t="n">
        <v>1</v>
      </c>
      <c r="G32" s="7" t="n">
        <v>2</v>
      </c>
      <c r="H32" s="7" t="n">
        <v>1</v>
      </c>
      <c r="I32" s="7" t="n">
        <v>0</v>
      </c>
      <c r="J32" s="7" t="n">
        <v>1</v>
      </c>
      <c r="K32" s="7" t="n">
        <v>2</v>
      </c>
      <c r="L32" s="7" t="n">
        <v>0</v>
      </c>
      <c r="M32" s="7" t="n">
        <v>2</v>
      </c>
      <c r="N32" s="8" t="n">
        <f aca="false">C32*Criteria!$E$2+D32*Criteria!$E$3+E32*Criteria!$E$4+F32*Criteria!$E$5+G32*Criteria!$E$6+H32*Criteria!$E$7+I32*Criteria!$E$8+J32*Criteria!$E$9+K32*Criteria!$E$10</f>
        <v>14</v>
      </c>
      <c r="O32" s="9" t="n">
        <f aca="false">N32/Criteria!$F$14</f>
        <v>0.466666666666667</v>
      </c>
      <c r="P32" s="8" t="n">
        <f aca="false">L32+M32</f>
        <v>2</v>
      </c>
      <c r="Q32" s="8" t="n">
        <f aca="false">RANK(N32,$N$2:$N$57)</f>
        <v>7</v>
      </c>
      <c r="R32" s="6"/>
    </row>
    <row r="33" customFormat="false" ht="15" hidden="false" customHeight="false" outlineLevel="0" collapsed="false">
      <c r="A33" s="6" t="s">
        <v>73</v>
      </c>
      <c r="B33" s="6" t="s">
        <v>31</v>
      </c>
      <c r="C33" s="7" t="n">
        <v>0</v>
      </c>
      <c r="D33" s="7" t="n">
        <v>0</v>
      </c>
      <c r="E33" s="7" t="n">
        <v>0</v>
      </c>
      <c r="F33" s="7" t="n">
        <v>0</v>
      </c>
      <c r="G33" s="7" t="n">
        <v>0</v>
      </c>
      <c r="H33" s="7" t="n">
        <v>0</v>
      </c>
      <c r="I33" s="7" t="n">
        <v>0</v>
      </c>
      <c r="J33" s="7" t="n">
        <v>1</v>
      </c>
      <c r="K33" s="7" t="n">
        <v>2</v>
      </c>
      <c r="L33" s="7" t="n">
        <v>0</v>
      </c>
      <c r="M33" s="7" t="n">
        <v>0</v>
      </c>
      <c r="N33" s="8" t="n">
        <f aca="false">C33*Criteria!$E$2+D33*Criteria!$E$3+E33*Criteria!$E$4+F33*Criteria!$E$5+G33*Criteria!$E$6+H33*Criteria!$E$7+I33*Criteria!$E$8+J33*Criteria!$E$9+K33*Criteria!$E$10</f>
        <v>3</v>
      </c>
      <c r="O33" s="9" t="n">
        <f aca="false">N33/Criteria!$F$14</f>
        <v>0.1</v>
      </c>
      <c r="P33" s="8" t="n">
        <f aca="false">L33+M33</f>
        <v>0</v>
      </c>
      <c r="Q33" s="8" t="n">
        <f aca="false">RANK(N33,$N$2:$N$57)</f>
        <v>30</v>
      </c>
      <c r="R33" s="6"/>
    </row>
    <row r="34" customFormat="false" ht="15" hidden="false" customHeight="false" outlineLevel="0" collapsed="false">
      <c r="A34" s="6" t="s">
        <v>74</v>
      </c>
      <c r="B34" s="6" t="s">
        <v>31</v>
      </c>
      <c r="C34" s="7" t="n">
        <v>0</v>
      </c>
      <c r="D34" s="7" t="n">
        <v>0</v>
      </c>
      <c r="E34" s="7" t="n">
        <v>0</v>
      </c>
      <c r="F34" s="7" t="n">
        <v>0</v>
      </c>
      <c r="G34" s="7" t="n">
        <v>0</v>
      </c>
      <c r="H34" s="7" t="n">
        <v>0</v>
      </c>
      <c r="I34" s="7" t="n">
        <v>0</v>
      </c>
      <c r="J34" s="7" t="n">
        <v>1</v>
      </c>
      <c r="K34" s="7" t="n">
        <v>3</v>
      </c>
      <c r="L34" s="7" t="n">
        <v>0</v>
      </c>
      <c r="M34" s="7" t="n">
        <v>0</v>
      </c>
      <c r="N34" s="8" t="n">
        <f aca="false">C34*Criteria!$E$2+D34*Criteria!$E$3+E34*Criteria!$E$4+F34*Criteria!$E$5+G34*Criteria!$E$6+H34*Criteria!$E$7+I34*Criteria!$E$8+J34*Criteria!$E$9+K34*Criteria!$E$10</f>
        <v>4</v>
      </c>
      <c r="O34" s="9" t="n">
        <f aca="false">N34/Criteria!$F$14</f>
        <v>0.133333333333333</v>
      </c>
      <c r="P34" s="8" t="n">
        <f aca="false">L34+M34</f>
        <v>0</v>
      </c>
      <c r="Q34" s="8" t="n">
        <f aca="false">RANK(N34,$N$2:$N$57)</f>
        <v>24</v>
      </c>
      <c r="R34" s="6"/>
    </row>
    <row r="35" customFormat="false" ht="15" hidden="false" customHeight="false" outlineLevel="0" collapsed="false">
      <c r="A35" s="6" t="s">
        <v>75</v>
      </c>
      <c r="B35" s="6" t="s">
        <v>31</v>
      </c>
      <c r="C35" s="7" t="n">
        <v>0</v>
      </c>
      <c r="D35" s="7" t="n">
        <v>0</v>
      </c>
      <c r="E35" s="7" t="n">
        <v>0</v>
      </c>
      <c r="F35" s="7" t="n">
        <v>0</v>
      </c>
      <c r="G35" s="7" t="n">
        <v>0</v>
      </c>
      <c r="H35" s="7" t="n">
        <v>0</v>
      </c>
      <c r="I35" s="7" t="n">
        <v>0</v>
      </c>
      <c r="J35" s="7" t="n">
        <v>1</v>
      </c>
      <c r="K35" s="7" t="n">
        <v>2</v>
      </c>
      <c r="L35" s="7" t="n">
        <v>0</v>
      </c>
      <c r="M35" s="7" t="n">
        <v>0</v>
      </c>
      <c r="N35" s="8" t="n">
        <f aca="false">C35*Criteria!$E$2+D35*Criteria!$E$3+E35*Criteria!$E$4+F35*Criteria!$E$5+G35*Criteria!$E$6+H35*Criteria!$E$7+I35*Criteria!$E$8+J35*Criteria!$E$9+K35*Criteria!$E$10</f>
        <v>3</v>
      </c>
      <c r="O35" s="9" t="n">
        <f aca="false">N35/Criteria!$F$14</f>
        <v>0.1</v>
      </c>
      <c r="P35" s="8" t="n">
        <f aca="false">L35+M35</f>
        <v>0</v>
      </c>
      <c r="Q35" s="8" t="n">
        <f aca="false">RANK(N35,$N$2:$N$57)</f>
        <v>30</v>
      </c>
      <c r="R35" s="6"/>
    </row>
    <row r="36" customFormat="false" ht="15" hidden="false" customHeight="false" outlineLevel="0" collapsed="false">
      <c r="A36" s="6" t="s">
        <v>76</v>
      </c>
      <c r="B36" s="6" t="s">
        <v>31</v>
      </c>
      <c r="C36" s="7" t="n">
        <v>0</v>
      </c>
      <c r="D36" s="7" t="n">
        <v>0</v>
      </c>
      <c r="E36" s="7" t="n">
        <v>0</v>
      </c>
      <c r="F36" s="7" t="n">
        <v>0</v>
      </c>
      <c r="G36" s="7" t="n">
        <v>0</v>
      </c>
      <c r="H36" s="7" t="n">
        <v>0</v>
      </c>
      <c r="I36" s="7" t="n">
        <v>0</v>
      </c>
      <c r="J36" s="7" t="n">
        <v>1</v>
      </c>
      <c r="K36" s="7" t="n">
        <v>2</v>
      </c>
      <c r="L36" s="7" t="n">
        <v>0</v>
      </c>
      <c r="M36" s="7" t="n">
        <v>0</v>
      </c>
      <c r="N36" s="8" t="n">
        <f aca="false">C36*Criteria!$E$2+D36*Criteria!$E$3+E36*Criteria!$E$4+F36*Criteria!$E$5+G36*Criteria!$E$6+H36*Criteria!$E$7+I36*Criteria!$E$8+J36*Criteria!$E$9+K36*Criteria!$E$10</f>
        <v>3</v>
      </c>
      <c r="O36" s="9" t="n">
        <f aca="false">N36/Criteria!$F$14</f>
        <v>0.1</v>
      </c>
      <c r="P36" s="8" t="n">
        <f aca="false">L36+M36</f>
        <v>0</v>
      </c>
      <c r="Q36" s="8" t="n">
        <f aca="false">RANK(N36,$N$2:$N$57)</f>
        <v>30</v>
      </c>
      <c r="R36" s="6"/>
    </row>
    <row r="37" customFormat="false" ht="15" hidden="false" customHeight="false" outlineLevel="0" collapsed="false">
      <c r="A37" s="6" t="s">
        <v>77</v>
      </c>
      <c r="B37" s="6" t="s">
        <v>31</v>
      </c>
      <c r="C37" s="7" t="n">
        <v>0</v>
      </c>
      <c r="D37" s="7" t="n">
        <v>0</v>
      </c>
      <c r="E37" s="7" t="n">
        <v>0</v>
      </c>
      <c r="F37" s="7" t="n">
        <v>0</v>
      </c>
      <c r="G37" s="7" t="n">
        <v>0</v>
      </c>
      <c r="H37" s="7" t="n">
        <v>0</v>
      </c>
      <c r="I37" s="7" t="n">
        <v>0</v>
      </c>
      <c r="J37" s="7" t="n">
        <v>1</v>
      </c>
      <c r="K37" s="7" t="n">
        <v>2</v>
      </c>
      <c r="L37" s="7" t="n">
        <v>0</v>
      </c>
      <c r="M37" s="7" t="n">
        <v>0</v>
      </c>
      <c r="N37" s="8" t="n">
        <f aca="false">C37*Criteria!$E$2+D37*Criteria!$E$3+E37*Criteria!$E$4+F37*Criteria!$E$5+G37*Criteria!$E$6+H37*Criteria!$E$7+I37*Criteria!$E$8+J37*Criteria!$E$9+K37*Criteria!$E$10</f>
        <v>3</v>
      </c>
      <c r="O37" s="9" t="n">
        <f aca="false">N37/Criteria!$F$14</f>
        <v>0.1</v>
      </c>
      <c r="P37" s="8" t="n">
        <f aca="false">L37+M37</f>
        <v>0</v>
      </c>
      <c r="Q37" s="8" t="n">
        <f aca="false">RANK(N37,$N$2:$N$57)</f>
        <v>30</v>
      </c>
      <c r="R37" s="6"/>
    </row>
    <row r="38" customFormat="false" ht="15" hidden="false" customHeight="false" outlineLevel="0" collapsed="false">
      <c r="A38" s="6" t="s">
        <v>78</v>
      </c>
      <c r="B38" s="6" t="s">
        <v>31</v>
      </c>
      <c r="C38" s="7" t="n">
        <v>1</v>
      </c>
      <c r="D38" s="7" t="n">
        <v>0</v>
      </c>
      <c r="E38" s="7" t="n">
        <v>0</v>
      </c>
      <c r="F38" s="7" t="n">
        <v>0</v>
      </c>
      <c r="G38" s="7" t="n">
        <v>0</v>
      </c>
      <c r="H38" s="7" t="n">
        <v>0</v>
      </c>
      <c r="I38" s="7" t="n">
        <v>0</v>
      </c>
      <c r="J38" s="7" t="n">
        <v>1</v>
      </c>
      <c r="K38" s="7" t="n">
        <v>2</v>
      </c>
      <c r="L38" s="7" t="n">
        <v>0</v>
      </c>
      <c r="M38" s="7" t="n">
        <v>0</v>
      </c>
      <c r="N38" s="8" t="n">
        <f aca="false">C38*Criteria!$E$2+D38*Criteria!$E$3+E38*Criteria!$E$4+F38*Criteria!$E$5+G38*Criteria!$E$6+H38*Criteria!$E$7+I38*Criteria!$E$8+J38*Criteria!$E$9+K38*Criteria!$E$10</f>
        <v>4</v>
      </c>
      <c r="O38" s="9" t="n">
        <f aca="false">N38/Criteria!$F$14</f>
        <v>0.133333333333333</v>
      </c>
      <c r="P38" s="8" t="n">
        <f aca="false">L38+M38</f>
        <v>0</v>
      </c>
      <c r="Q38" s="8" t="n">
        <f aca="false">RANK(N38,$N$2:$N$57)</f>
        <v>24</v>
      </c>
      <c r="R38" s="6" t="s">
        <v>57</v>
      </c>
    </row>
    <row r="39" customFormat="false" ht="23.85" hidden="false" customHeight="false" outlineLevel="0" collapsed="false">
      <c r="A39" s="6" t="s">
        <v>79</v>
      </c>
      <c r="B39" s="6" t="s">
        <v>31</v>
      </c>
      <c r="C39" s="7" t="n">
        <v>3</v>
      </c>
      <c r="D39" s="7" t="n">
        <v>1</v>
      </c>
      <c r="E39" s="7" t="n">
        <v>3</v>
      </c>
      <c r="F39" s="7" t="n">
        <v>2</v>
      </c>
      <c r="G39" s="7" t="n">
        <v>2</v>
      </c>
      <c r="H39" s="7" t="n">
        <v>2</v>
      </c>
      <c r="I39" s="7" t="n">
        <v>2</v>
      </c>
      <c r="J39" s="7" t="n">
        <v>1</v>
      </c>
      <c r="K39" s="7" t="n">
        <v>2</v>
      </c>
      <c r="L39" s="7" t="n">
        <v>0</v>
      </c>
      <c r="M39" s="7" t="n">
        <v>0</v>
      </c>
      <c r="N39" s="8" t="n">
        <f aca="false">C39*Criteria!$E$2+D39*Criteria!$E$3+E39*Criteria!$E$4+F39*Criteria!$E$5+G39*Criteria!$E$6+H39*Criteria!$E$7+I39*Criteria!$E$8+J39*Criteria!$E$9+K39*Criteria!$E$10</f>
        <v>20</v>
      </c>
      <c r="O39" s="9" t="n">
        <f aca="false">N39/Criteria!$F$14</f>
        <v>0.666666666666667</v>
      </c>
      <c r="P39" s="8" t="n">
        <f aca="false">L39+M39</f>
        <v>0</v>
      </c>
      <c r="Q39" s="8" t="n">
        <f aca="false">RANK(N39,$N$2:$N$57)</f>
        <v>3</v>
      </c>
      <c r="R39" s="6" t="s">
        <v>80</v>
      </c>
    </row>
    <row r="40" customFormat="false" ht="15" hidden="false" customHeight="false" outlineLevel="0" collapsed="false">
      <c r="A40" s="6" t="s">
        <v>81</v>
      </c>
      <c r="B40" s="6" t="s">
        <v>31</v>
      </c>
      <c r="C40" s="7" t="n">
        <v>0</v>
      </c>
      <c r="D40" s="7" t="n">
        <v>0</v>
      </c>
      <c r="E40" s="7" t="n">
        <v>0</v>
      </c>
      <c r="F40" s="7" t="n">
        <v>0</v>
      </c>
      <c r="G40" s="7" t="n">
        <v>0</v>
      </c>
      <c r="H40" s="7" t="n">
        <v>0</v>
      </c>
      <c r="I40" s="7" t="n">
        <v>0</v>
      </c>
      <c r="J40" s="7" t="n">
        <v>1</v>
      </c>
      <c r="K40" s="7" t="n">
        <v>2</v>
      </c>
      <c r="L40" s="7" t="n">
        <v>0</v>
      </c>
      <c r="M40" s="7" t="n">
        <v>0</v>
      </c>
      <c r="N40" s="8" t="n">
        <f aca="false">C40*Criteria!$E$2+D40*Criteria!$E$3+E40*Criteria!$E$4+F40*Criteria!$E$5+G40*Criteria!$E$6+H40*Criteria!$E$7+I40*Criteria!$E$8+J40*Criteria!$E$9+K40*Criteria!$E$10</f>
        <v>3</v>
      </c>
      <c r="O40" s="9" t="n">
        <f aca="false">N40/Criteria!$F$14</f>
        <v>0.1</v>
      </c>
      <c r="P40" s="8" t="n">
        <f aca="false">L40+M40</f>
        <v>0</v>
      </c>
      <c r="Q40" s="8" t="n">
        <f aca="false">RANK(N40,$N$2:$N$57)</f>
        <v>30</v>
      </c>
      <c r="R40" s="6"/>
    </row>
    <row r="41" customFormat="false" ht="15" hidden="false" customHeight="false" outlineLevel="0" collapsed="false">
      <c r="A41" s="6" t="s">
        <v>82</v>
      </c>
      <c r="B41" s="6" t="s">
        <v>31</v>
      </c>
      <c r="C41" s="7" t="n">
        <v>3</v>
      </c>
      <c r="D41" s="7" t="n">
        <v>1</v>
      </c>
      <c r="E41" s="7" t="n">
        <v>3</v>
      </c>
      <c r="F41" s="7" t="n">
        <v>1</v>
      </c>
      <c r="G41" s="7" t="n">
        <v>2</v>
      </c>
      <c r="H41" s="7" t="n">
        <v>1</v>
      </c>
      <c r="I41" s="7" t="n">
        <v>0</v>
      </c>
      <c r="J41" s="7" t="n">
        <v>1</v>
      </c>
      <c r="K41" s="7" t="n">
        <v>2</v>
      </c>
      <c r="L41" s="7" t="n">
        <v>0</v>
      </c>
      <c r="M41" s="7" t="n">
        <v>0</v>
      </c>
      <c r="N41" s="8" t="n">
        <f aca="false">C41*Criteria!$E$2+D41*Criteria!$E$3+E41*Criteria!$E$4+F41*Criteria!$E$5+G41*Criteria!$E$6+H41*Criteria!$E$7+I41*Criteria!$E$8+J41*Criteria!$E$9+K41*Criteria!$E$10</f>
        <v>14</v>
      </c>
      <c r="O41" s="9" t="n">
        <f aca="false">N41/Criteria!$F$14</f>
        <v>0.466666666666667</v>
      </c>
      <c r="P41" s="8" t="n">
        <f aca="false">L41+M41</f>
        <v>0</v>
      </c>
      <c r="Q41" s="8" t="n">
        <f aca="false">RANK(N41,$N$2:$N$57)</f>
        <v>7</v>
      </c>
      <c r="R41" s="6"/>
    </row>
    <row r="42" customFormat="false" ht="15" hidden="false" customHeight="false" outlineLevel="0" collapsed="false">
      <c r="A42" s="6" t="s">
        <v>83</v>
      </c>
      <c r="B42" s="6" t="s">
        <v>31</v>
      </c>
      <c r="C42" s="7" t="n">
        <v>0</v>
      </c>
      <c r="D42" s="7" t="n">
        <v>0</v>
      </c>
      <c r="E42" s="7" t="n">
        <v>0</v>
      </c>
      <c r="F42" s="7" t="n">
        <v>0</v>
      </c>
      <c r="G42" s="7" t="n">
        <v>0</v>
      </c>
      <c r="H42" s="7" t="n">
        <v>0</v>
      </c>
      <c r="I42" s="7" t="n">
        <v>0</v>
      </c>
      <c r="J42" s="7" t="n">
        <v>1</v>
      </c>
      <c r="K42" s="7" t="n">
        <v>2</v>
      </c>
      <c r="L42" s="7" t="n">
        <v>2</v>
      </c>
      <c r="M42" s="7" t="n">
        <v>0</v>
      </c>
      <c r="N42" s="8" t="n">
        <f aca="false">C42*Criteria!$E$2+D42*Criteria!$E$3+E42*Criteria!$E$4+F42*Criteria!$E$5+G42*Criteria!$E$6+H42*Criteria!$E$7+I42*Criteria!$E$8+J42*Criteria!$E$9+K42*Criteria!$E$10</f>
        <v>3</v>
      </c>
      <c r="O42" s="9" t="n">
        <f aca="false">N42/Criteria!$F$14</f>
        <v>0.1</v>
      </c>
      <c r="P42" s="8" t="n">
        <f aca="false">L42+M42</f>
        <v>2</v>
      </c>
      <c r="Q42" s="8" t="n">
        <f aca="false">RANK(N42,$N$2:$N$57)</f>
        <v>30</v>
      </c>
      <c r="R42" s="6"/>
    </row>
    <row r="43" customFormat="false" ht="15" hidden="false" customHeight="false" outlineLevel="0" collapsed="false">
      <c r="A43" s="6" t="s">
        <v>84</v>
      </c>
      <c r="B43" s="6" t="s">
        <v>31</v>
      </c>
      <c r="C43" s="7" t="n">
        <v>0</v>
      </c>
      <c r="D43" s="7" t="n">
        <v>0</v>
      </c>
      <c r="E43" s="7" t="n">
        <v>0</v>
      </c>
      <c r="F43" s="7" t="n">
        <v>0</v>
      </c>
      <c r="G43" s="7" t="n">
        <v>0</v>
      </c>
      <c r="H43" s="7" t="n">
        <v>0</v>
      </c>
      <c r="I43" s="7" t="n">
        <v>0</v>
      </c>
      <c r="J43" s="7" t="n">
        <v>1</v>
      </c>
      <c r="K43" s="7" t="n">
        <v>2</v>
      </c>
      <c r="L43" s="7" t="n">
        <v>0</v>
      </c>
      <c r="M43" s="7" t="n">
        <v>0</v>
      </c>
      <c r="N43" s="8" t="n">
        <f aca="false">C43*Criteria!$E$2+D43*Criteria!$E$3+E43*Criteria!$E$4+F43*Criteria!$E$5+G43*Criteria!$E$6+H43*Criteria!$E$7+I43*Criteria!$E$8+J43*Criteria!$E$9+K43*Criteria!$E$10</f>
        <v>3</v>
      </c>
      <c r="O43" s="9" t="n">
        <f aca="false">N43/Criteria!$F$14</f>
        <v>0.1</v>
      </c>
      <c r="P43" s="8" t="n">
        <f aca="false">L43+M43</f>
        <v>0</v>
      </c>
      <c r="Q43" s="8" t="n">
        <f aca="false">RANK(N43,$N$2:$N$57)</f>
        <v>30</v>
      </c>
      <c r="R43" s="6"/>
    </row>
    <row r="44" customFormat="false" ht="15" hidden="false" customHeight="false" outlineLevel="0" collapsed="false">
      <c r="A44" s="6" t="s">
        <v>85</v>
      </c>
      <c r="B44" s="6" t="s">
        <v>31</v>
      </c>
      <c r="C44" s="7" t="n">
        <v>3</v>
      </c>
      <c r="D44" s="7" t="n">
        <v>1</v>
      </c>
      <c r="E44" s="7" t="n">
        <v>3</v>
      </c>
      <c r="F44" s="7" t="n">
        <v>1</v>
      </c>
      <c r="G44" s="7" t="n">
        <v>2</v>
      </c>
      <c r="H44" s="7" t="n">
        <v>1</v>
      </c>
      <c r="I44" s="7" t="n">
        <v>0</v>
      </c>
      <c r="J44" s="7" t="n">
        <v>1</v>
      </c>
      <c r="K44" s="7" t="n">
        <v>2</v>
      </c>
      <c r="L44" s="7" t="n">
        <v>0</v>
      </c>
      <c r="M44" s="7" t="n">
        <v>0</v>
      </c>
      <c r="N44" s="8" t="n">
        <f aca="false">C44*Criteria!$E$2+D44*Criteria!$E$3+E44*Criteria!$E$4+F44*Criteria!$E$5+G44*Criteria!$E$6+H44*Criteria!$E$7+I44*Criteria!$E$8+J44*Criteria!$E$9+K44*Criteria!$E$10</f>
        <v>14</v>
      </c>
      <c r="O44" s="9" t="n">
        <f aca="false">N44/Criteria!$F$14</f>
        <v>0.466666666666667</v>
      </c>
      <c r="P44" s="8" t="n">
        <f aca="false">L44+M44</f>
        <v>0</v>
      </c>
      <c r="Q44" s="8" t="n">
        <f aca="false">RANK(N44,$N$2:$N$57)</f>
        <v>7</v>
      </c>
      <c r="R44" s="6"/>
    </row>
    <row r="45" customFormat="false" ht="23.85" hidden="false" customHeight="false" outlineLevel="0" collapsed="false">
      <c r="A45" s="6" t="s">
        <v>86</v>
      </c>
      <c r="B45" s="6" t="s">
        <v>31</v>
      </c>
      <c r="C45" s="7" t="n">
        <v>3</v>
      </c>
      <c r="D45" s="7" t="n">
        <v>1</v>
      </c>
      <c r="E45" s="7" t="n">
        <v>3</v>
      </c>
      <c r="F45" s="7" t="n">
        <v>2</v>
      </c>
      <c r="G45" s="7" t="n">
        <v>2</v>
      </c>
      <c r="H45" s="7" t="n">
        <v>2</v>
      </c>
      <c r="I45" s="7" t="n">
        <v>3</v>
      </c>
      <c r="J45" s="7" t="n">
        <v>1</v>
      </c>
      <c r="K45" s="7" t="n">
        <v>2</v>
      </c>
      <c r="L45" s="7" t="n">
        <v>0</v>
      </c>
      <c r="M45" s="7" t="n">
        <v>0</v>
      </c>
      <c r="N45" s="8" t="n">
        <f aca="false">C45*Criteria!$E$2+D45*Criteria!$E$3+E45*Criteria!$E$4+F45*Criteria!$E$5+G45*Criteria!$E$6+H45*Criteria!$E$7+I45*Criteria!$E$8+J45*Criteria!$E$9+K45*Criteria!$E$10</f>
        <v>22</v>
      </c>
      <c r="O45" s="9" t="n">
        <f aca="false">N45/Criteria!$F$14</f>
        <v>0.733333333333333</v>
      </c>
      <c r="P45" s="8" t="n">
        <f aca="false">L45+M45</f>
        <v>0</v>
      </c>
      <c r="Q45" s="8" t="n">
        <f aca="false">RANK(N45,$N$2:$N$57)</f>
        <v>2</v>
      </c>
      <c r="R45" s="6" t="s">
        <v>87</v>
      </c>
    </row>
    <row r="46" customFormat="false" ht="23.85" hidden="false" customHeight="false" outlineLevel="0" collapsed="false">
      <c r="A46" s="6" t="s">
        <v>88</v>
      </c>
      <c r="B46" s="6" t="s">
        <v>31</v>
      </c>
      <c r="C46" s="7" t="n">
        <v>3</v>
      </c>
      <c r="D46" s="7" t="n">
        <v>0</v>
      </c>
      <c r="E46" s="7" t="n">
        <v>2</v>
      </c>
      <c r="F46" s="7" t="n">
        <v>1</v>
      </c>
      <c r="G46" s="7" t="n">
        <v>1</v>
      </c>
      <c r="H46" s="7" t="n">
        <v>1</v>
      </c>
      <c r="I46" s="7" t="n">
        <v>1</v>
      </c>
      <c r="J46" s="7" t="n">
        <v>1</v>
      </c>
      <c r="K46" s="7" t="n">
        <v>2</v>
      </c>
      <c r="L46" s="7" t="n">
        <v>0</v>
      </c>
      <c r="M46" s="7" t="n">
        <v>3</v>
      </c>
      <c r="N46" s="8" t="n">
        <f aca="false">C46*Criteria!$E$2+D46*Criteria!$E$3+E46*Criteria!$E$4+F46*Criteria!$E$5+G46*Criteria!$E$6+H46*Criteria!$E$7+I46*Criteria!$E$8+J46*Criteria!$E$9+K46*Criteria!$E$10</f>
        <v>13</v>
      </c>
      <c r="O46" s="9" t="n">
        <f aca="false">N46/Criteria!$F$14</f>
        <v>0.433333333333333</v>
      </c>
      <c r="P46" s="8" t="n">
        <f aca="false">L46+M46</f>
        <v>3</v>
      </c>
      <c r="Q46" s="8" t="n">
        <f aca="false">RANK(N46,$N$2:$N$57)</f>
        <v>18</v>
      </c>
      <c r="R46" s="6" t="s">
        <v>89</v>
      </c>
    </row>
    <row r="47" customFormat="false" ht="23.85" hidden="false" customHeight="false" outlineLevel="0" collapsed="false">
      <c r="A47" s="6" t="s">
        <v>90</v>
      </c>
      <c r="B47" s="6" t="s">
        <v>31</v>
      </c>
      <c r="C47" s="7" t="n">
        <v>1</v>
      </c>
      <c r="D47" s="7" t="n">
        <v>0</v>
      </c>
      <c r="E47" s="7" t="n">
        <v>0</v>
      </c>
      <c r="F47" s="7" t="n">
        <v>2</v>
      </c>
      <c r="G47" s="7" t="n">
        <v>0</v>
      </c>
      <c r="H47" s="7" t="n">
        <v>0</v>
      </c>
      <c r="I47" s="7" t="n">
        <v>0</v>
      </c>
      <c r="J47" s="7" t="n">
        <v>1</v>
      </c>
      <c r="K47" s="7" t="n">
        <v>2</v>
      </c>
      <c r="L47" s="7" t="n">
        <v>0</v>
      </c>
      <c r="M47" s="7" t="n">
        <v>0</v>
      </c>
      <c r="N47" s="8" t="n">
        <f aca="false">C47*Criteria!$E$2+D47*Criteria!$E$3+E47*Criteria!$E$4+F47*Criteria!$E$5+G47*Criteria!$E$6+H47*Criteria!$E$7+I47*Criteria!$E$8+J47*Criteria!$E$9+K47*Criteria!$E$10</f>
        <v>6</v>
      </c>
      <c r="O47" s="9" t="n">
        <f aca="false">N47/Criteria!$F$14</f>
        <v>0.2</v>
      </c>
      <c r="P47" s="8" t="n">
        <f aca="false">L47+M47</f>
        <v>0</v>
      </c>
      <c r="Q47" s="8" t="n">
        <f aca="false">RANK(N47,$N$2:$N$57)</f>
        <v>23</v>
      </c>
      <c r="R47" s="6" t="s">
        <v>91</v>
      </c>
    </row>
    <row r="48" customFormat="false" ht="15" hidden="false" customHeight="false" outlineLevel="0" collapsed="false">
      <c r="A48" s="6" t="s">
        <v>92</v>
      </c>
      <c r="B48" s="6" t="s">
        <v>31</v>
      </c>
      <c r="C48" s="7" t="n">
        <v>3</v>
      </c>
      <c r="D48" s="7" t="n">
        <v>1</v>
      </c>
      <c r="E48" s="7" t="n">
        <v>3</v>
      </c>
      <c r="F48" s="7" t="n">
        <v>1</v>
      </c>
      <c r="G48" s="7" t="n">
        <v>2</v>
      </c>
      <c r="H48" s="7" t="n">
        <v>1</v>
      </c>
      <c r="I48" s="7" t="n">
        <v>0</v>
      </c>
      <c r="J48" s="7" t="n">
        <v>1</v>
      </c>
      <c r="K48" s="7" t="n">
        <v>2</v>
      </c>
      <c r="L48" s="7" t="n">
        <v>0</v>
      </c>
      <c r="M48" s="7" t="n">
        <v>2</v>
      </c>
      <c r="N48" s="8" t="n">
        <f aca="false">C48*Criteria!$E$2+D48*Criteria!$E$3+E48*Criteria!$E$4+F48*Criteria!$E$5+G48*Criteria!$E$6+H48*Criteria!$E$7+I48*Criteria!$E$8+J48*Criteria!$E$9+K48*Criteria!$E$10</f>
        <v>14</v>
      </c>
      <c r="O48" s="9" t="n">
        <f aca="false">N48/Criteria!$F$14</f>
        <v>0.466666666666667</v>
      </c>
      <c r="P48" s="8" t="n">
        <f aca="false">L48+M48</f>
        <v>2</v>
      </c>
      <c r="Q48" s="8" t="n">
        <f aca="false">RANK(N48,$N$2:$N$57)</f>
        <v>7</v>
      </c>
      <c r="R48" s="6"/>
    </row>
    <row r="49" customFormat="false" ht="23.85" hidden="false" customHeight="false" outlineLevel="0" collapsed="false">
      <c r="A49" s="6" t="s">
        <v>93</v>
      </c>
      <c r="B49" s="6" t="s">
        <v>31</v>
      </c>
      <c r="C49" s="7" t="n">
        <v>0</v>
      </c>
      <c r="D49" s="7" t="n">
        <v>0</v>
      </c>
      <c r="E49" s="7" t="n">
        <v>0</v>
      </c>
      <c r="F49" s="7" t="n">
        <v>0</v>
      </c>
      <c r="G49" s="7" t="n">
        <v>2</v>
      </c>
      <c r="H49" s="7" t="n">
        <v>0</v>
      </c>
      <c r="I49" s="7" t="n">
        <v>0</v>
      </c>
      <c r="J49" s="7" t="n">
        <v>2</v>
      </c>
      <c r="K49" s="7" t="n">
        <v>3</v>
      </c>
      <c r="L49" s="7" t="n">
        <v>2</v>
      </c>
      <c r="M49" s="7" t="n">
        <v>1</v>
      </c>
      <c r="N49" s="8" t="n">
        <f aca="false">C49*Criteria!$E$2+D49*Criteria!$E$3+E49*Criteria!$E$4+F49*Criteria!$E$5+G49*Criteria!$E$6+H49*Criteria!$E$7+I49*Criteria!$E$8+J49*Criteria!$E$9+K49*Criteria!$E$10</f>
        <v>7</v>
      </c>
      <c r="O49" s="9" t="n">
        <f aca="false">N49/Criteria!$F$14</f>
        <v>0.233333333333333</v>
      </c>
      <c r="P49" s="8" t="n">
        <f aca="false">L49+M49</f>
        <v>3</v>
      </c>
      <c r="Q49" s="8" t="n">
        <f aca="false">RANK(N49,$N$2:$N$57)</f>
        <v>22</v>
      </c>
      <c r="R49" s="6" t="s">
        <v>94</v>
      </c>
    </row>
    <row r="50" customFormat="false" ht="15" hidden="false" customHeight="false" outlineLevel="0" collapsed="false">
      <c r="A50" s="6" t="s">
        <v>95</v>
      </c>
      <c r="B50" s="6" t="s">
        <v>31</v>
      </c>
      <c r="C50" s="7" t="n">
        <v>0</v>
      </c>
      <c r="D50" s="7" t="n">
        <v>0</v>
      </c>
      <c r="E50" s="7" t="n">
        <v>0</v>
      </c>
      <c r="F50" s="7" t="n">
        <v>0</v>
      </c>
      <c r="G50" s="7" t="n">
        <v>0</v>
      </c>
      <c r="H50" s="7" t="n">
        <v>0</v>
      </c>
      <c r="I50" s="7" t="n">
        <v>0</v>
      </c>
      <c r="J50" s="7" t="n">
        <v>1</v>
      </c>
      <c r="K50" s="7" t="n">
        <v>2</v>
      </c>
      <c r="L50" s="7" t="n">
        <v>0</v>
      </c>
      <c r="M50" s="7" t="n">
        <v>0</v>
      </c>
      <c r="N50" s="8" t="n">
        <f aca="false">C50*Criteria!$E$2+D50*Criteria!$E$3+E50*Criteria!$E$4+F50*Criteria!$E$5+G50*Criteria!$E$6+H50*Criteria!$E$7+I50*Criteria!$E$8+J50*Criteria!$E$9+K50*Criteria!$E$10</f>
        <v>3</v>
      </c>
      <c r="O50" s="9" t="n">
        <f aca="false">N50/Criteria!$F$14</f>
        <v>0.1</v>
      </c>
      <c r="P50" s="8" t="n">
        <f aca="false">L50+M50</f>
        <v>0</v>
      </c>
      <c r="Q50" s="8" t="n">
        <f aca="false">RANK(N50,$N$2:$N$57)</f>
        <v>30</v>
      </c>
      <c r="R50" s="6"/>
    </row>
    <row r="51" customFormat="false" ht="15" hidden="false" customHeight="false" outlineLevel="0" collapsed="false">
      <c r="A51" s="6" t="s">
        <v>96</v>
      </c>
      <c r="B51" s="6" t="s">
        <v>31</v>
      </c>
      <c r="C51" s="7" t="n">
        <v>0</v>
      </c>
      <c r="D51" s="7" t="n">
        <v>0</v>
      </c>
      <c r="E51" s="7" t="n">
        <v>0</v>
      </c>
      <c r="F51" s="7" t="n">
        <v>0</v>
      </c>
      <c r="G51" s="7" t="n">
        <v>0</v>
      </c>
      <c r="H51" s="7" t="n">
        <v>0</v>
      </c>
      <c r="I51" s="7" t="n">
        <v>0</v>
      </c>
      <c r="J51" s="7" t="n">
        <v>1</v>
      </c>
      <c r="K51" s="7" t="n">
        <v>2</v>
      </c>
      <c r="L51" s="7" t="n">
        <v>0</v>
      </c>
      <c r="M51" s="7" t="n">
        <v>0</v>
      </c>
      <c r="N51" s="8" t="n">
        <f aca="false">C51*Criteria!$E$2+D51*Criteria!$E$3+E51*Criteria!$E$4+F51*Criteria!$E$5+G51*Criteria!$E$6+H51*Criteria!$E$7+I51*Criteria!$E$8+J51*Criteria!$E$9+K51*Criteria!$E$10</f>
        <v>3</v>
      </c>
      <c r="O51" s="9" t="n">
        <f aca="false">N51/Criteria!$F$14</f>
        <v>0.1</v>
      </c>
      <c r="P51" s="8" t="n">
        <f aca="false">L51+M51</f>
        <v>0</v>
      </c>
      <c r="Q51" s="8" t="n">
        <f aca="false">RANK(N51,$N$2:$N$57)</f>
        <v>30</v>
      </c>
      <c r="R51" s="6"/>
    </row>
    <row r="52" customFormat="false" ht="15" hidden="false" customHeight="false" outlineLevel="0" collapsed="false">
      <c r="A52" s="6" t="s">
        <v>97</v>
      </c>
      <c r="B52" s="6" t="s">
        <v>31</v>
      </c>
      <c r="C52" s="7" t="n">
        <v>0</v>
      </c>
      <c r="D52" s="7" t="n">
        <v>0</v>
      </c>
      <c r="E52" s="7" t="n">
        <v>0</v>
      </c>
      <c r="F52" s="7" t="n">
        <v>0</v>
      </c>
      <c r="G52" s="7" t="n">
        <v>0</v>
      </c>
      <c r="H52" s="7" t="n">
        <v>0</v>
      </c>
      <c r="I52" s="7" t="n">
        <v>0</v>
      </c>
      <c r="J52" s="7" t="n">
        <v>1</v>
      </c>
      <c r="K52" s="7" t="n">
        <v>2</v>
      </c>
      <c r="L52" s="7" t="n">
        <v>0</v>
      </c>
      <c r="M52" s="7" t="n">
        <v>0</v>
      </c>
      <c r="N52" s="8" t="n">
        <f aca="false">C52*Criteria!$E$2+D52*Criteria!$E$3+E52*Criteria!$E$4+F52*Criteria!$E$5+G52*Criteria!$E$6+H52*Criteria!$E$7+I52*Criteria!$E$8+J52*Criteria!$E$9+K52*Criteria!$E$10</f>
        <v>3</v>
      </c>
      <c r="O52" s="9" t="n">
        <f aca="false">N52/Criteria!$F$14</f>
        <v>0.1</v>
      </c>
      <c r="P52" s="8" t="n">
        <f aca="false">L52+M52</f>
        <v>0</v>
      </c>
      <c r="Q52" s="8" t="n">
        <f aca="false">RANK(N52,$N$2:$N$57)</f>
        <v>30</v>
      </c>
      <c r="R52" s="6"/>
    </row>
    <row r="53" customFormat="false" ht="15" hidden="false" customHeight="false" outlineLevel="0" collapsed="false">
      <c r="A53" s="6" t="s">
        <v>98</v>
      </c>
      <c r="B53" s="6" t="s">
        <v>99</v>
      </c>
      <c r="C53" s="7" t="n">
        <v>0</v>
      </c>
      <c r="D53" s="7" t="n">
        <v>0</v>
      </c>
      <c r="E53" s="7" t="n">
        <v>0</v>
      </c>
      <c r="F53" s="7" t="n">
        <v>0</v>
      </c>
      <c r="G53" s="7" t="n">
        <v>0</v>
      </c>
      <c r="H53" s="7" t="n">
        <v>0</v>
      </c>
      <c r="I53" s="7" t="n">
        <v>0</v>
      </c>
      <c r="J53" s="7" t="n">
        <v>1</v>
      </c>
      <c r="K53" s="7" t="n">
        <v>2</v>
      </c>
      <c r="L53" s="7" t="n">
        <v>2</v>
      </c>
      <c r="M53" s="7" t="n">
        <v>0</v>
      </c>
      <c r="N53" s="8" t="n">
        <f aca="false">C53*Criteria!$E$2+D53*Criteria!$E$3+E53*Criteria!$E$4+F53*Criteria!$E$5+G53*Criteria!$E$6+H53*Criteria!$E$7+I53*Criteria!$E$8+J53*Criteria!$E$9+K53*Criteria!$E$10</f>
        <v>3</v>
      </c>
      <c r="O53" s="9" t="n">
        <f aca="false">N53/Criteria!$F$14</f>
        <v>0.1</v>
      </c>
      <c r="P53" s="8" t="n">
        <f aca="false">L53+M53</f>
        <v>2</v>
      </c>
      <c r="Q53" s="8" t="n">
        <f aca="false">RANK(N53,$N$2:$N$57)</f>
        <v>30</v>
      </c>
      <c r="R53" s="6"/>
    </row>
    <row r="54" customFormat="false" ht="15" hidden="false" customHeight="false" outlineLevel="0" collapsed="false">
      <c r="A54" s="6" t="s">
        <v>100</v>
      </c>
      <c r="B54" s="6" t="s">
        <v>99</v>
      </c>
      <c r="C54" s="7" t="n">
        <v>0</v>
      </c>
      <c r="D54" s="7" t="n">
        <v>0</v>
      </c>
      <c r="E54" s="7" t="n">
        <v>0</v>
      </c>
      <c r="F54" s="7" t="n">
        <v>0</v>
      </c>
      <c r="G54" s="7" t="n">
        <v>0</v>
      </c>
      <c r="H54" s="7" t="n">
        <v>0</v>
      </c>
      <c r="I54" s="7" t="n">
        <v>0</v>
      </c>
      <c r="J54" s="7" t="n">
        <v>1</v>
      </c>
      <c r="K54" s="7" t="n">
        <v>2</v>
      </c>
      <c r="L54" s="7" t="n">
        <v>0</v>
      </c>
      <c r="M54" s="7" t="n">
        <v>0</v>
      </c>
      <c r="N54" s="8" t="n">
        <f aca="false">C54*Criteria!$E$2+D54*Criteria!$E$3+E54*Criteria!$E$4+F54*Criteria!$E$5+G54*Criteria!$E$6+H54*Criteria!$E$7+I54*Criteria!$E$8+J54*Criteria!$E$9+K54*Criteria!$E$10</f>
        <v>3</v>
      </c>
      <c r="O54" s="9" t="n">
        <f aca="false">N54/Criteria!$F$14</f>
        <v>0.1</v>
      </c>
      <c r="P54" s="8" t="n">
        <f aca="false">L54+M54</f>
        <v>0</v>
      </c>
      <c r="Q54" s="8" t="n">
        <f aca="false">RANK(N54,$N$2:$N$57)</f>
        <v>30</v>
      </c>
      <c r="R54" s="6"/>
    </row>
    <row r="55" customFormat="false" ht="15" hidden="false" customHeight="false" outlineLevel="0" collapsed="false">
      <c r="A55" s="6" t="s">
        <v>101</v>
      </c>
      <c r="B55" s="6" t="s">
        <v>99</v>
      </c>
      <c r="C55" s="7" t="n">
        <v>0</v>
      </c>
      <c r="D55" s="7" t="n">
        <v>0</v>
      </c>
      <c r="E55" s="7" t="n">
        <v>0</v>
      </c>
      <c r="F55" s="7" t="n">
        <v>0</v>
      </c>
      <c r="G55" s="7" t="n">
        <v>0</v>
      </c>
      <c r="H55" s="7" t="n">
        <v>0</v>
      </c>
      <c r="I55" s="7" t="n">
        <v>0</v>
      </c>
      <c r="J55" s="7" t="n">
        <v>1</v>
      </c>
      <c r="K55" s="7" t="n">
        <v>2</v>
      </c>
      <c r="L55" s="7" t="n">
        <v>0</v>
      </c>
      <c r="M55" s="7" t="n">
        <v>0</v>
      </c>
      <c r="N55" s="8" t="n">
        <f aca="false">C55*Criteria!$E$2+D55*Criteria!$E$3+E55*Criteria!$E$4+F55*Criteria!$E$5+G55*Criteria!$E$6+H55*Criteria!$E$7+I55*Criteria!$E$8+J55*Criteria!$E$9+K55*Criteria!$E$10</f>
        <v>3</v>
      </c>
      <c r="O55" s="9" t="n">
        <f aca="false">N55/Criteria!$F$14</f>
        <v>0.1</v>
      </c>
      <c r="P55" s="8" t="n">
        <f aca="false">L55+M55</f>
        <v>0</v>
      </c>
      <c r="Q55" s="8" t="n">
        <f aca="false">RANK(N55,$N$2:$N$57)</f>
        <v>30</v>
      </c>
      <c r="R55" s="6"/>
    </row>
    <row r="56" customFormat="false" ht="15" hidden="false" customHeight="false" outlineLevel="0" collapsed="false">
      <c r="A56" s="6" t="s">
        <v>102</v>
      </c>
      <c r="B56" s="6" t="s">
        <v>99</v>
      </c>
      <c r="C56" s="7" t="n">
        <v>0</v>
      </c>
      <c r="D56" s="7" t="n">
        <v>0</v>
      </c>
      <c r="E56" s="7" t="n">
        <v>0</v>
      </c>
      <c r="F56" s="7" t="n">
        <v>0</v>
      </c>
      <c r="G56" s="7" t="n">
        <v>0</v>
      </c>
      <c r="H56" s="7" t="n">
        <v>0</v>
      </c>
      <c r="I56" s="7" t="n">
        <v>0</v>
      </c>
      <c r="J56" s="7" t="n">
        <v>1</v>
      </c>
      <c r="K56" s="7" t="n">
        <v>0</v>
      </c>
      <c r="L56" s="7" t="n">
        <v>0</v>
      </c>
      <c r="M56" s="7" t="n">
        <v>0</v>
      </c>
      <c r="N56" s="8" t="n">
        <f aca="false">C56*Criteria!$E$2+D56*Criteria!$E$3+E56*Criteria!$E$4+F56*Criteria!$E$5+G56*Criteria!$E$6+H56*Criteria!$E$7+I56*Criteria!$E$8+J56*Criteria!$E$9+K56*Criteria!$E$10</f>
        <v>1</v>
      </c>
      <c r="O56" s="9" t="n">
        <f aca="false">N56/Criteria!$F$14</f>
        <v>0.0333333333333333</v>
      </c>
      <c r="P56" s="8" t="n">
        <f aca="false">L56+M56</f>
        <v>0</v>
      </c>
      <c r="Q56" s="8" t="n">
        <f aca="false">RANK(N56,$N$2:$N$57)</f>
        <v>55</v>
      </c>
      <c r="R56" s="6" t="s">
        <v>103</v>
      </c>
    </row>
    <row r="57" customFormat="false" ht="15" hidden="false" customHeight="false" outlineLevel="0" collapsed="false">
      <c r="A57" s="6" t="s">
        <v>104</v>
      </c>
      <c r="B57" s="6" t="s">
        <v>99</v>
      </c>
      <c r="C57" s="7" t="n">
        <v>0</v>
      </c>
      <c r="D57" s="7" t="n">
        <v>0</v>
      </c>
      <c r="E57" s="7" t="n">
        <v>0</v>
      </c>
      <c r="F57" s="7" t="n">
        <v>0</v>
      </c>
      <c r="G57" s="7" t="n">
        <v>0</v>
      </c>
      <c r="H57" s="7" t="n">
        <v>0</v>
      </c>
      <c r="I57" s="7" t="n">
        <v>0</v>
      </c>
      <c r="J57" s="7" t="n">
        <v>1</v>
      </c>
      <c r="K57" s="7" t="n">
        <v>0</v>
      </c>
      <c r="L57" s="7" t="n">
        <v>0</v>
      </c>
      <c r="M57" s="7" t="n">
        <v>0</v>
      </c>
      <c r="N57" s="8" t="n">
        <f aca="false">C57*Criteria!$E$2+D57*Criteria!$E$3+E57*Criteria!$E$4+F57*Criteria!$E$5+G57*Criteria!$E$6+H57*Criteria!$E$7+I57*Criteria!$E$8+J57*Criteria!$E$9+K57*Criteria!$E$10</f>
        <v>1</v>
      </c>
      <c r="O57" s="9" t="n">
        <f aca="false">N57/Criteria!$F$14</f>
        <v>0.0333333333333333</v>
      </c>
      <c r="P57" s="8" t="n">
        <f aca="false">L57+M57</f>
        <v>0</v>
      </c>
      <c r="Q57" s="8" t="n">
        <f aca="false">RANK(N57,$N$2:$N$57)</f>
        <v>55</v>
      </c>
      <c r="R57" s="6" t="s">
        <v>103</v>
      </c>
    </row>
  </sheetData>
  <autoFilter ref="A1:R57"/>
  <conditionalFormatting sqref="C2:M57">
    <cfRule type="colorScale" priority="2">
      <colorScale>
        <cfvo type="num" val="0"/>
        <cfvo type="num" val="1.5"/>
        <cfvo type="num" val="3"/>
        <color rgb="FFF4F1E8"/>
        <color rgb="FFE9C46A"/>
        <color rgb="FF2E9E5B"/>
      </colorScale>
    </cfRule>
  </conditionalFormatting>
  <conditionalFormatting sqref="O2:O57">
    <cfRule type="colorScale" priority="3">
      <colorScale>
        <cfvo type="num" val="0"/>
        <cfvo type="num" val="0.4"/>
        <cfvo type="num" val="0.8"/>
        <color rgb="FFF4F1E8"/>
        <color rgb="FFE9C46A"/>
        <color rgb="FF2E9E5B"/>
      </colorScale>
    </cfRule>
  </conditionalFormatting>
  <conditionalFormatting sqref="P2:P57">
    <cfRule type="colorScale" priority="4">
      <colorScale>
        <cfvo type="num" val="0"/>
        <cfvo type="num" val="3"/>
        <cfvo type="num" val="6"/>
        <color rgb="FFF4F1E8"/>
        <color rgb="FFE9C46A"/>
        <color rgb="FF2E9E5B"/>
      </colorScale>
    </cfRule>
  </conditionalFormatting>
  <dataValidations count="1">
    <dataValidation allowBlank="false" error="Scores are whole numbers from 0 to 3." errorStyle="stop" operator="between" showDropDown="false" showErrorMessage="true" showInputMessage="false" sqref="C2:M57" type="whole">
      <formula1>0</formula1>
      <formula2>3</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G15"/>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1" topLeftCell="A2"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4"/>
    <col collapsed="false" customWidth="true" hidden="false" outlineLevel="0" max="2" min="2" style="0" width="22"/>
    <col collapsed="false" customWidth="true" hidden="false" outlineLevel="0" max="3" min="3" style="0" width="40"/>
    <col collapsed="false" customWidth="true" hidden="false" outlineLevel="0" max="4" min="4" style="0" width="12"/>
    <col collapsed="false" customWidth="true" hidden="false" outlineLevel="0" max="5" min="5" style="0" width="8"/>
    <col collapsed="false" customWidth="true" hidden="false" outlineLevel="0" max="6" min="6" style="0" width="10"/>
    <col collapsed="false" customWidth="true" hidden="false" outlineLevel="0" max="7" min="7" style="0" width="70"/>
  </cols>
  <sheetData>
    <row r="1" customFormat="false" ht="15" hidden="false" customHeight="false" outlineLevel="0" collapsed="false">
      <c r="A1" s="10" t="s">
        <v>105</v>
      </c>
      <c r="B1" s="10" t="s">
        <v>106</v>
      </c>
      <c r="C1" s="10" t="s">
        <v>107</v>
      </c>
      <c r="D1" s="10" t="s">
        <v>108</v>
      </c>
      <c r="E1" s="10" t="s">
        <v>109</v>
      </c>
      <c r="F1" s="10" t="s">
        <v>110</v>
      </c>
      <c r="G1" s="10" t="s">
        <v>111</v>
      </c>
    </row>
    <row r="2" customFormat="false" ht="15" hidden="false" customHeight="false" outlineLevel="0" collapsed="false">
      <c r="A2" s="6" t="n">
        <v>1</v>
      </c>
      <c r="B2" s="6" t="s">
        <v>14</v>
      </c>
      <c r="C2" s="6" t="s">
        <v>112</v>
      </c>
      <c r="D2" s="6" t="s">
        <v>113</v>
      </c>
      <c r="E2" s="6" t="n">
        <v>1</v>
      </c>
      <c r="F2" s="6" t="n">
        <f aca="false">3*E2</f>
        <v>3</v>
      </c>
      <c r="G2" s="6" t="s">
        <v>114</v>
      </c>
    </row>
    <row r="3" customFormat="false" ht="23.85" hidden="false" customHeight="false" outlineLevel="0" collapsed="false">
      <c r="A3" s="6" t="n">
        <v>2</v>
      </c>
      <c r="B3" s="6" t="s">
        <v>15</v>
      </c>
      <c r="C3" s="6" t="s">
        <v>115</v>
      </c>
      <c r="D3" s="6" t="s">
        <v>113</v>
      </c>
      <c r="E3" s="6" t="n">
        <v>1</v>
      </c>
      <c r="F3" s="6" t="n">
        <f aca="false">3*E3</f>
        <v>3</v>
      </c>
      <c r="G3" s="6" t="s">
        <v>116</v>
      </c>
    </row>
    <row r="4" customFormat="false" ht="15" hidden="false" customHeight="false" outlineLevel="0" collapsed="false">
      <c r="A4" s="6" t="n">
        <v>3</v>
      </c>
      <c r="B4" s="6" t="s">
        <v>16</v>
      </c>
      <c r="C4" s="6" t="s">
        <v>117</v>
      </c>
      <c r="D4" s="6" t="s">
        <v>113</v>
      </c>
      <c r="E4" s="6" t="n">
        <v>1</v>
      </c>
      <c r="F4" s="6" t="n">
        <f aca="false">3*E4</f>
        <v>3</v>
      </c>
      <c r="G4" s="6" t="s">
        <v>118</v>
      </c>
    </row>
    <row r="5" customFormat="false" ht="23.85" hidden="false" customHeight="false" outlineLevel="0" collapsed="false">
      <c r="A5" s="6" t="n">
        <v>4</v>
      </c>
      <c r="B5" s="6" t="s">
        <v>17</v>
      </c>
      <c r="C5" s="6" t="s">
        <v>119</v>
      </c>
      <c r="D5" s="6" t="s">
        <v>113</v>
      </c>
      <c r="E5" s="6" t="n">
        <v>1</v>
      </c>
      <c r="F5" s="6" t="n">
        <f aca="false">3*E5</f>
        <v>3</v>
      </c>
      <c r="G5" s="6" t="s">
        <v>120</v>
      </c>
    </row>
    <row r="6" customFormat="false" ht="23.85" hidden="false" customHeight="false" outlineLevel="0" collapsed="false">
      <c r="A6" s="6" t="n">
        <v>5</v>
      </c>
      <c r="B6" s="6" t="s">
        <v>18</v>
      </c>
      <c r="C6" s="6" t="s">
        <v>121</v>
      </c>
      <c r="D6" s="6" t="s">
        <v>113</v>
      </c>
      <c r="E6" s="6" t="n">
        <v>1</v>
      </c>
      <c r="F6" s="6" t="n">
        <f aca="false">3*E6</f>
        <v>3</v>
      </c>
      <c r="G6" s="6" t="s">
        <v>122</v>
      </c>
    </row>
    <row r="7" customFormat="false" ht="23.85" hidden="false" customHeight="false" outlineLevel="0" collapsed="false">
      <c r="A7" s="6" t="n">
        <v>6</v>
      </c>
      <c r="B7" s="6" t="s">
        <v>19</v>
      </c>
      <c r="C7" s="6" t="s">
        <v>123</v>
      </c>
      <c r="D7" s="6" t="s">
        <v>113</v>
      </c>
      <c r="E7" s="6" t="n">
        <v>1</v>
      </c>
      <c r="F7" s="6" t="n">
        <f aca="false">3*E7</f>
        <v>3</v>
      </c>
      <c r="G7" s="6" t="s">
        <v>124</v>
      </c>
    </row>
    <row r="8" customFormat="false" ht="23.85" hidden="false" customHeight="false" outlineLevel="0" collapsed="false">
      <c r="A8" s="6" t="n">
        <v>7</v>
      </c>
      <c r="B8" s="6" t="s">
        <v>20</v>
      </c>
      <c r="C8" s="6" t="s">
        <v>125</v>
      </c>
      <c r="D8" s="6" t="s">
        <v>113</v>
      </c>
      <c r="E8" s="6" t="n">
        <v>2</v>
      </c>
      <c r="F8" s="6" t="n">
        <f aca="false">3*E8</f>
        <v>6</v>
      </c>
      <c r="G8" s="6" t="s">
        <v>126</v>
      </c>
    </row>
    <row r="9" customFormat="false" ht="23.85" hidden="false" customHeight="false" outlineLevel="0" collapsed="false">
      <c r="A9" s="6" t="n">
        <v>8</v>
      </c>
      <c r="B9" s="6" t="s">
        <v>21</v>
      </c>
      <c r="C9" s="6" t="s">
        <v>127</v>
      </c>
      <c r="D9" s="6" t="s">
        <v>113</v>
      </c>
      <c r="E9" s="6" t="n">
        <v>1</v>
      </c>
      <c r="F9" s="6" t="n">
        <f aca="false">3*E9</f>
        <v>3</v>
      </c>
      <c r="G9" s="6" t="s">
        <v>128</v>
      </c>
    </row>
    <row r="10" customFormat="false" ht="15" hidden="false" customHeight="false" outlineLevel="0" collapsed="false">
      <c r="A10" s="6" t="n">
        <v>9</v>
      </c>
      <c r="B10" s="6" t="s">
        <v>22</v>
      </c>
      <c r="C10" s="6" t="s">
        <v>129</v>
      </c>
      <c r="D10" s="6" t="s">
        <v>113</v>
      </c>
      <c r="E10" s="6" t="n">
        <v>1</v>
      </c>
      <c r="F10" s="6" t="n">
        <f aca="false">3*E10</f>
        <v>3</v>
      </c>
      <c r="G10" s="6" t="s">
        <v>130</v>
      </c>
    </row>
    <row r="11" customFormat="false" ht="23.85" hidden="false" customHeight="false" outlineLevel="0" collapsed="false">
      <c r="A11" s="6" t="n">
        <v>10</v>
      </c>
      <c r="B11" s="6" t="s">
        <v>23</v>
      </c>
      <c r="C11" s="6" t="s">
        <v>131</v>
      </c>
      <c r="D11" s="6" t="s">
        <v>132</v>
      </c>
      <c r="E11" s="6" t="n">
        <v>1</v>
      </c>
      <c r="F11" s="6" t="n">
        <f aca="false">3*E11</f>
        <v>3</v>
      </c>
      <c r="G11" s="6" t="s">
        <v>133</v>
      </c>
    </row>
    <row r="12" customFormat="false" ht="23.85" hidden="false" customHeight="false" outlineLevel="0" collapsed="false">
      <c r="A12" s="6" t="n">
        <v>11</v>
      </c>
      <c r="B12" s="6" t="s">
        <v>24</v>
      </c>
      <c r="C12" s="6" t="s">
        <v>134</v>
      </c>
      <c r="D12" s="6" t="s">
        <v>132</v>
      </c>
      <c r="E12" s="6" t="n">
        <v>1</v>
      </c>
      <c r="F12" s="6" t="n">
        <f aca="false">3*E12</f>
        <v>3</v>
      </c>
      <c r="G12" s="6" t="s">
        <v>135</v>
      </c>
    </row>
    <row r="13" customFormat="false" ht="15" hidden="false" customHeight="false" outlineLevel="0" collapsed="false">
      <c r="A13" s="2"/>
      <c r="B13" s="2"/>
      <c r="C13" s="2"/>
      <c r="D13" s="2"/>
      <c r="E13" s="2"/>
      <c r="F13" s="2"/>
      <c r="G13" s="2"/>
    </row>
    <row r="14" customFormat="false" ht="23.85" hidden="false" customHeight="false" outlineLevel="0" collapsed="false">
      <c r="A14" s="3"/>
      <c r="B14" s="3" t="s">
        <v>136</v>
      </c>
      <c r="C14" s="3"/>
      <c r="D14" s="3"/>
      <c r="E14" s="3" t="n">
        <f aca="false">SUMIF(D2:D12,"Consumer",E2:E12)</f>
        <v>10</v>
      </c>
      <c r="F14" s="3" t="n">
        <f aca="false">SUMIF(D2:D12,"Consumer",F2:F12)</f>
        <v>30</v>
      </c>
      <c r="G14" s="3"/>
    </row>
    <row r="15" customFormat="false" ht="15" hidden="false" customHeight="false" outlineLevel="0" collapsed="false">
      <c r="A15" s="3"/>
      <c r="B15" s="3" t="s">
        <v>137</v>
      </c>
      <c r="C15" s="3"/>
      <c r="D15" s="3"/>
      <c r="E15" s="3" t="n">
        <f aca="false">SUMIF(D2:D12,"Government",E2:E12)</f>
        <v>2</v>
      </c>
      <c r="F15" s="3" t="n">
        <f aca="false">SUMIF(D2:D12,"Government",F2:F12)</f>
        <v>6</v>
      </c>
      <c r="G15" s="3"/>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2026-10-30T08:45:02Z</dcterms:created>
  <dc:creator>openpyxl</dc:creator>
  <dc:description/>
  <dc:language>en-US</dc:language>
  <cp:lastModifiedBy/>
  <dcterms:modified xsi:type="dcterms:W3CDTF">2026-10-30T08:45:03Z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